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976" windowHeight="7356" firstSheet="5" activeTab="5"/>
    <workbookView xWindow="96" yWindow="84" windowWidth="10500" windowHeight="5064" firstSheet="5" activeTab="6"/>
    <workbookView xWindow="96" yWindow="360" windowWidth="10212" windowHeight="4788" activeTab="1"/>
  </bookViews>
  <sheets>
    <sheet name="ตารางอธิบายผลกระทบจากเหตุการณ์ " sheetId="3" r:id="rId1"/>
    <sheet name="ตารางประเมินความเสี่ยง " sheetId="7" r:id="rId2"/>
    <sheet name="ตารางประเมินโอกาส" sheetId="6" r:id="rId3"/>
    <sheet name="BAACKM-FM-03-SWOT ความเสี่ยง" sheetId="4" r:id="rId4"/>
    <sheet name="BAACKM-FM-03-SWOT โอกาส" sheetId="8" r:id="rId5"/>
    <sheet name="BAACKM-FM-03 stakeholder" sheetId="9" r:id="rId6"/>
    <sheet name="แผนแม่บท" sheetId="1" r:id="rId7"/>
    <sheet name="แผนปฏิบัติการ" sheetId="2" r:id="rId8"/>
  </sheets>
  <definedNames>
    <definedName name="_xlnm.Print_Area" localSheetId="5">'BAACKM-FM-03 stakeholder'!$A$1:$AD$8</definedName>
    <definedName name="_xlnm.Print_Titles" localSheetId="5">'BAACKM-FM-03 stakeholder'!$5:$8</definedName>
    <definedName name="_xlnm.Print_Titles" localSheetId="3">'BAACKM-FM-03-SWOT ความเสี่ยง'!$5:$8</definedName>
    <definedName name="_xlnm.Print_Titles" localSheetId="4">'BAACKM-FM-03-SWOT โอกาส'!$5:$8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9" l="1"/>
  <c r="F44" i="9"/>
  <c r="L43" i="9"/>
  <c r="F43" i="9"/>
  <c r="L42" i="9"/>
  <c r="F42" i="9"/>
  <c r="L41" i="9"/>
  <c r="F41" i="9"/>
  <c r="L40" i="9"/>
  <c r="F40" i="9"/>
  <c r="L39" i="9"/>
  <c r="F39" i="9"/>
  <c r="L38" i="9"/>
  <c r="F38" i="9"/>
  <c r="L37" i="9"/>
  <c r="F37" i="9"/>
  <c r="L36" i="9"/>
  <c r="F36" i="9"/>
  <c r="L35" i="9"/>
  <c r="F35" i="9"/>
  <c r="L34" i="9"/>
  <c r="F34" i="9"/>
  <c r="L33" i="9"/>
  <c r="F33" i="9"/>
  <c r="F32" i="9"/>
  <c r="L31" i="9"/>
  <c r="F31" i="9"/>
  <c r="L30" i="9"/>
  <c r="F30" i="9"/>
  <c r="L29" i="9"/>
  <c r="F29" i="9"/>
  <c r="L28" i="9"/>
  <c r="F28" i="9"/>
  <c r="L27" i="9"/>
  <c r="F27" i="9"/>
  <c r="L26" i="9"/>
  <c r="F26" i="9"/>
  <c r="L25" i="9"/>
  <c r="F25" i="9"/>
  <c r="L24" i="9"/>
  <c r="F24" i="9"/>
  <c r="L23" i="9"/>
  <c r="F23" i="9"/>
  <c r="L22" i="9"/>
  <c r="F22" i="9"/>
  <c r="L21" i="9"/>
  <c r="F21" i="9"/>
  <c r="L20" i="9"/>
  <c r="F20" i="9"/>
  <c r="L19" i="9"/>
  <c r="F19" i="9"/>
  <c r="L18" i="9"/>
  <c r="F18" i="9"/>
  <c r="L17" i="9"/>
  <c r="F17" i="9"/>
  <c r="L16" i="9"/>
  <c r="F16" i="9"/>
  <c r="L15" i="9"/>
  <c r="F15" i="9"/>
  <c r="L14" i="9"/>
  <c r="F14" i="9"/>
  <c r="L13" i="9"/>
  <c r="F13" i="9"/>
  <c r="L12" i="9"/>
  <c r="F12" i="9"/>
  <c r="L11" i="9"/>
  <c r="F11" i="9"/>
  <c r="L10" i="9"/>
  <c r="F10" i="9"/>
  <c r="L9" i="9"/>
  <c r="F9" i="9"/>
  <c r="E13" i="8" l="1"/>
  <c r="K12" i="8"/>
  <c r="E12" i="8"/>
  <c r="K11" i="8"/>
  <c r="E11" i="8"/>
  <c r="E10" i="8"/>
  <c r="E9" i="8"/>
  <c r="K18" i="4" l="1"/>
  <c r="K17" i="4"/>
  <c r="K14" i="4"/>
  <c r="K10" i="1" l="1"/>
  <c r="M10" i="1" s="1"/>
  <c r="Q10" i="1"/>
  <c r="K11" i="1"/>
  <c r="M11" i="1" s="1"/>
  <c r="Q11" i="1"/>
  <c r="E18" i="4" l="1"/>
  <c r="E17" i="4"/>
  <c r="K15" i="4"/>
  <c r="E15" i="4"/>
  <c r="E14" i="4"/>
  <c r="E13" i="4"/>
  <c r="E11" i="4"/>
  <c r="E10" i="4"/>
  <c r="E16" i="4" l="1"/>
  <c r="E12" i="4"/>
  <c r="K9" i="4"/>
  <c r="E9" i="4"/>
  <c r="Q16" i="2" l="1"/>
  <c r="K16" i="2"/>
  <c r="M16" i="2" s="1"/>
  <c r="Q15" i="2" l="1"/>
  <c r="K15" i="2"/>
  <c r="M15" i="2" s="1"/>
  <c r="Q13" i="2" l="1"/>
  <c r="K13" i="2"/>
  <c r="M13" i="2" s="1"/>
  <c r="Q14" i="2" l="1"/>
  <c r="K14" i="2"/>
  <c r="M14" i="2" s="1"/>
  <c r="Q12" i="2" l="1"/>
  <c r="K12" i="2"/>
  <c r="M12" i="2" s="1"/>
  <c r="Q11" i="2" l="1"/>
  <c r="K11" i="2"/>
  <c r="M11" i="2" s="1"/>
  <c r="Q10" i="2" l="1"/>
  <c r="K10" i="2"/>
  <c r="M10" i="2" s="1"/>
  <c r="Q12" i="1" l="1"/>
  <c r="K12" i="1"/>
  <c r="M12" i="1" s="1"/>
  <c r="Q9" i="1" l="1"/>
  <c r="K9" i="1"/>
  <c r="M9" i="1" s="1"/>
</calcChain>
</file>

<file path=xl/comments1.xml><?xml version="1.0" encoding="utf-8"?>
<comments xmlns="http://schemas.openxmlformats.org/spreadsheetml/2006/main">
  <authors>
    <author>BAAC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BAAC:</t>
        </r>
        <r>
          <rPr>
            <sz val="9"/>
            <color indexed="81"/>
            <rFont val="Tahoma"/>
            <family val="2"/>
          </rPr>
          <t xml:space="preserve">
ไม่ให้กระทบกำไรสุทธิที่ 8,719 ลบ. เพราะไม่เพียงพอจะรักษาระดับ BIS Ratio </t>
        </r>
      </text>
    </comment>
  </commentList>
</comments>
</file>

<file path=xl/sharedStrings.xml><?xml version="1.0" encoding="utf-8"?>
<sst xmlns="http://schemas.openxmlformats.org/spreadsheetml/2006/main" count="676" uniqueCount="370">
  <si>
    <t>แบบฟอร์ม (Form)</t>
  </si>
  <si>
    <t>หมายเลขเอกสาร</t>
  </si>
  <si>
    <t>BACCKM-FM-03</t>
  </si>
  <si>
    <t>แก้ไขครั้งที่</t>
  </si>
  <si>
    <t>วันที่มีผลบังคับใช้</t>
  </si>
  <si>
    <t>ตารางประเมินความเสี่ยง</t>
  </si>
  <si>
    <t xml:space="preserve">หน้าที่ </t>
  </si>
  <si>
    <t>1 จาก 1</t>
  </si>
  <si>
    <t>ตารางอธิบายผลกระทบจากเหตุการณ์ (Impact)</t>
  </si>
  <si>
    <t>สำหรับโครงการปกติ ที่ไม่มีการจัดทำ TOR หรือลงทุน</t>
  </si>
  <si>
    <t>ระดับ
(Level)</t>
  </si>
  <si>
    <t>ด้านการเงิน (Financial: F)</t>
  </si>
  <si>
    <t>ด้านการดำเนินงาน (Operational: O)</t>
  </si>
  <si>
    <t xml:space="preserve">ด้านภาพลักษณ์ชื่อเสียง (Reputation: R) </t>
  </si>
  <si>
    <t>ด้านกฎหมายและข้อบังคับ (Legal and Compliance: L)</t>
  </si>
  <si>
    <t>คำจำกัดความ (Definition)</t>
  </si>
  <si>
    <t>ผลกระทบต่อกำไรสุทธิ</t>
  </si>
  <si>
    <t>ผลกระทบด้านสภาพคล่อง</t>
  </si>
  <si>
    <t>ระยะเวลาการจัดการข่าว</t>
  </si>
  <si>
    <t>ข้อร้องเรียนในเรื่องเดียวกันจากลูกค้าผ่าน Call Center ของธนาคารที่กระทบกับภาพลักษณ์และชื่อเสียง</t>
  </si>
  <si>
    <t>โอกาสและความน่าจะเป็น
(Opportunity and Probability)</t>
  </si>
  <si>
    <t>ความถี่
(Frequency)</t>
  </si>
  <si>
    <t>5
สูง
(High)</t>
  </si>
  <si>
    <t>กำไรสุทธิลดลงมากกว่าร้อยละ 3</t>
  </si>
  <si>
    <t>อัตราส่วนสภาพคล่องต่อเงินฝากรวม 
น้อยกว่า ร้อยละ 9</t>
  </si>
  <si>
    <t>ส่งผลกระทบต่อการดำเนินธุรกรรมสำคัญของธนาคารและสามารถกู้คืนระบบได้เกินระยะเวลา MTPD โดยใช้แผน BCP/DRP ระหว่างที่มีการกู้คืนระบบ</t>
  </si>
  <si>
    <t>บริหารจัดการได้โดยใช้เวลามากกว่า 4 วัน</t>
  </si>
  <si>
    <t>บริหารจัดการได้โดยใช้เวลามากกว่า 10 วัน</t>
  </si>
  <si>
    <t>ไม่ปฏิบัติตามกฎระเบียบหรือข้อบังคับหรือกฎหมายหรือสัญญาหรือข้อตกลง และมีผลตามมาในทางปฏิบัติที่รุนแรง ถูกฟ้องร้องดำเนินคดี ก่อให้เกิดความเสียหายด้านการเงิน</t>
  </si>
  <si>
    <t>มีโอกาสเกิดขึ้นสูง 
(มากกว่า 50%)</t>
  </si>
  <si>
    <t>ภายใน 1 เดือน เกิดขึ้นมากกว่าหรือเท่ากับ 1 ครั้ง</t>
  </si>
  <si>
    <t>4
ค่อนข้างสูง
(Nearly High)</t>
  </si>
  <si>
    <t>กำไรสุทธิลดลงร้อยละ 2-3</t>
  </si>
  <si>
    <t xml:space="preserve">อัตราส่วนสภาพคล่องต่อเงินฝากรวม 
ร้อยละ 9-9.99
</t>
  </si>
  <si>
    <t>ส่งผลกระทบต่อการดำเนินธุรกรรมสำคัญของธนาคารและสามารถกู้คืนระบบได้เกินระยะเวลา RTO แต่ไม่เกิน MTPD โดยใช้แผน BCP/DRP ระหว่างที่มีการกู้คืนระบบ MTPD)</t>
  </si>
  <si>
    <t>บริหารจัดการได้ภายใน 4 วัน</t>
  </si>
  <si>
    <t>บริหารจัดการได้ภายใน 10 วัน</t>
  </si>
  <si>
    <t>ไม่ปฏิบัติตามกฎระเบียบหรือข้อบังคับหรือกฎหมายหรือสัญญาหรือข้อตกลง และมีผลตามมาในทางปฏิบัติที่รุนแรง ก่อให้เกิดความเสียหายด้านการเงินแต่ไม่ถูกฟ้องร้องดำเนินคดี</t>
  </si>
  <si>
    <t>มีโอกาสเกิดขึ้นค่อนข้างสูง
(31 - 50%)</t>
  </si>
  <si>
    <t>ภายใน 1 ไตรมาส เกิดขึ้นมากกว่าหรือเท่ากับ 1 ครั้ง</t>
  </si>
  <si>
    <t>3
ปานกลาง
(Medium)</t>
  </si>
  <si>
    <t>กำไรสุทธิลดลง ร้อยละ  1-2</t>
  </si>
  <si>
    <t xml:space="preserve">อัตราส่วนสภาพคล่องต่อเงินฝากรวม 
ร้อยละ 10-10.99
</t>
  </si>
  <si>
    <t xml:space="preserve">ส่งผลกระทบต่อการดำเนินธุรกรรมสำคัญของธนาคารและ สามารถกู้คืนระบบได้ไม่เกินระยะเวลา RTO โดยใช้แผน BCP/DRP ระหว่างที่มีการกู้คืนระบบ  </t>
  </si>
  <si>
    <t>บริหารจัดการได้ภายใน 3 วัน</t>
  </si>
  <si>
    <t>บริหารจัดการได้ภายใน 5 วัน</t>
  </si>
  <si>
    <t>ปฏิบัติตามกฎระเบียบหรือข้อบังคับหรือกฎหมายหรือสัญญาหรือข้อตกลงแต่ไม่ครบถ้วน  ไม่ถูกฟ้องร้องดำเนินคดี ไม่ก่อให้เกิดความเสียหายด้านการเงิน และต้องชี้แจงต่อหน่วยงานกำกับดูแล</t>
  </si>
  <si>
    <t>มีโอกาสเกิดขึ้นได้ในบางครั้ง
(11 - 30%)</t>
  </si>
  <si>
    <t>ภายใน 1 ปี เกิดขึ้นมากกว่าหรือเท่ากับ 1 ครั้ง</t>
  </si>
  <si>
    <t>2
ค่อนข้างต่ำ
(Nearly Low)</t>
  </si>
  <si>
    <t>กำไรสุทธิลดลงไม่เกินร้อยละ 1</t>
  </si>
  <si>
    <t xml:space="preserve">อัตราส่วนสภาพคล่องต่อเงินฝากรวม
 ร้อยละ 11-11.99
</t>
  </si>
  <si>
    <t>ส่งผลกระทบต่อการดำเนินธุรกรรมสำคัญของธนาคารและ สามารถกู้คืนระบบได้ไม่เกินระยะเวลา RTO โดยไม่ใช้แผน BCP/DRP ระหว่างที่มีการกู้คืนระบบ</t>
  </si>
  <si>
    <t>บริหารจัดการได้ภายใน 2 วัน</t>
  </si>
  <si>
    <t>ปฏิบัติตามกฎระเบียบหรือข้อบังคับหรือกฎหมายหรือสัญญาหรือข้อตกลงแต่ไม่ครบถ้วน  ไม่ถูกฟ้องร้องดำเนินคดี ไม่ก่อให้เกิดความเสียหายด้านการเงิน และไม่ต้องชี้แจงต่อหน่วยงานกำกับดูแล</t>
  </si>
  <si>
    <t>แทบจะไม่มีโอกาสเกิดขึ้น
(6 - 10%)</t>
  </si>
  <si>
    <t>มากกว่า 1 ปี แต่ไม่เกิน 3 ปี เกิดขึ้นมากกว่าหรือเท่ากับ 1 ครั้ง</t>
  </si>
  <si>
    <t>1
ต่ำ
(Low)</t>
  </si>
  <si>
    <t>ไม่มีผลกระทบต่อกำไรสุทธิ</t>
  </si>
  <si>
    <t>อัตราส่วนสภาพคล่องต่อเงินฝากรวม ตั้งแต่ ร้อยละ 12 ขึ้นไป</t>
  </si>
  <si>
    <t>ไม่ส่งผลกระทบต่อการดำเนินธุรกรรมสำคัญของธนาคาร</t>
  </si>
  <si>
    <t>บริหารจัดการได้ภายใน 1 วัน</t>
  </si>
  <si>
    <t>ปฏิบัติตามกฎหมายหรือกฎระเบียบหรือข้อบังคับหรือสัญญาหรือข้อตกลง</t>
  </si>
  <si>
    <t>เกิดขึ้นได้ยากมาก
(น้อยกว่าหรือเท่ากับ 5%)</t>
  </si>
  <si>
    <t>เหตุการณ์นี้ไม่เคยเกิดขึ้น หรือ มากกว่า 3 ปี เกิดขึ้นมากกว่าหรือเท่ากับ 1 ครั้ง</t>
  </si>
  <si>
    <t>ผลกระทบ
(Impact)</t>
  </si>
  <si>
    <t>1
ต่ำ</t>
  </si>
  <si>
    <t>2
ค่อนข้างต่ำ</t>
  </si>
  <si>
    <t>3
ปานกลาง</t>
  </si>
  <si>
    <t>4
ค่อนข้างสูง</t>
  </si>
  <si>
    <t>5
สูง</t>
  </si>
  <si>
    <t>5 - สูง</t>
  </si>
  <si>
    <t>M5</t>
  </si>
  <si>
    <t>NH10</t>
  </si>
  <si>
    <t>NH15</t>
  </si>
  <si>
    <t>H20</t>
  </si>
  <si>
    <t>H25</t>
  </si>
  <si>
    <t>4 - ค่อนข้างสูง</t>
  </si>
  <si>
    <t>NL4</t>
  </si>
  <si>
    <t>M8</t>
  </si>
  <si>
    <t>NH12</t>
  </si>
  <si>
    <t>NH16</t>
  </si>
  <si>
    <t>3 - ปานกลาง</t>
  </si>
  <si>
    <t>NL3</t>
  </si>
  <si>
    <t>M6</t>
  </si>
  <si>
    <t>M9</t>
  </si>
  <si>
    <t>2 - ค่อนข้างต่ำ</t>
  </si>
  <si>
    <t>L2</t>
  </si>
  <si>
    <t>1 - ต่ำ</t>
  </si>
  <si>
    <t>L1</t>
  </si>
  <si>
    <t>l2</t>
  </si>
  <si>
    <t>เกณฑ์ระดับความเสี่ยง</t>
  </si>
  <si>
    <t>สูง (H: High)</t>
  </si>
  <si>
    <t>(20-25)</t>
  </si>
  <si>
    <t>ค่อนข้างสูง (NH: Nearly High)</t>
  </si>
  <si>
    <t>(10-16)</t>
  </si>
  <si>
    <t>ปานกลาง (M: Medium)</t>
  </si>
  <si>
    <t>(5-9)</t>
  </si>
  <si>
    <t>ค่อนข้างต่ำ (NL: Nearly Low)</t>
  </si>
  <si>
    <t>(3-4)</t>
  </si>
  <si>
    <t>ความเสี่ยงที่มีความสำคัญน้อย อยู่ในระดับที่ผู้บริหารยอมรับได้ แต่ต้องติดตามอย่างสม่ำเสมอ โดยจัดทำกิจกรรมเพื่อรองรับความเสี่ยง</t>
  </si>
  <si>
    <t>ต่ำ (L: Low)</t>
  </si>
  <si>
    <t>(1-2)</t>
  </si>
  <si>
    <t xml:space="preserve">แหล่งอ้างอิง: 1) ISO 31000:2009 Guide Line  และ 2) Project Management Institution (PMI) </t>
  </si>
  <si>
    <t>BAACKM-FM-03</t>
  </si>
  <si>
    <t>การประเมินระดับความเสี่ยงด้านองค์ความรู้ที่ส่งผลกระทบต่อความสำเร็จของแผนงาน และการกำหนดมาตรการจัดการความเสี่ยง</t>
  </si>
  <si>
    <t>ปัจจัยที่ใช้ประเมิน</t>
  </si>
  <si>
    <t>ความเสี่ยงที่คาดว่าจะเกิดขึ้นและส่งผลกระทบให้ไม่บรรลุเป้าหมาย (Event Identifiction)</t>
  </si>
  <si>
    <t>การประเมินความเสี่ยง</t>
  </si>
  <si>
    <t>มาตรการ/กิจกรรมจัดการความเสี่ยง</t>
  </si>
  <si>
    <t>สถานะการดำเนินการตามมาตรการ</t>
  </si>
  <si>
    <t>ความเสี่ยงที่เหลืออยู่ (Residual Risk)</t>
  </si>
  <si>
    <t>ผลกระทบ
(Impact)
A</t>
  </si>
  <si>
    <t>โอกาส
(Likelihood)
B</t>
  </si>
  <si>
    <t>คะแนนความเสี่ยง
(C)=(A)*(B)</t>
  </si>
  <si>
    <t>ระดับความเสี่ยง
(Risk Exposure)</t>
  </si>
  <si>
    <t>ผลกระทบ
(Impact)
D</t>
  </si>
  <si>
    <t>โอกาส
(Likelihood)
E</t>
  </si>
  <si>
    <t>คะแนนความเสี่ยง
(D)=(E)*(F)</t>
  </si>
  <si>
    <t>SWOT Analysis</t>
  </si>
  <si>
    <t>W1  ธนาคารกำหนดค่านิยม และพฤติกรรมที่พึงประสงค์ด้านการจัดการความรู้แต่การรับรู้ยังไม่ทั่วถึง</t>
  </si>
  <si>
    <t xml:space="preserve"> - บทบาทผู้นำ (Role Model) ตามค่านิยมของธนาคารถูกกำหนดชัดในผู้บริหารระดับสูง และระดับกลาง 
 - การสื่อสารสร้างความตระหนักความสำคัญของกระบวนการจัดการความรู้ และการสื่อสารพฤติกรรมที่พึงประสงค์ตามค่านิยมด้านการจัดการความรู้ยังไม่ชัดเจน 
</t>
  </si>
  <si>
    <t>W2  ระบบจัดเก็บองค์ความรู้ไม่ดึงดูดให้พนักงานแสวงหาความรู้เท่าที่ควร</t>
  </si>
  <si>
    <t>ระบบจัดเก็บความรู้ใช้งานยาก ไม่ตอบโจทย์ผู้ใช้งาน ทำให้บุคลากรไม่ค้นคว้าหรือไม่นำองค์ความรู้ที่มีอยู่มาใช้ ส่งผลให้เกิดการทำงานซ้ำซ้อนและประสิทธิภาพลดลง</t>
  </si>
  <si>
    <t>W3  การวัดผลการดำเนินงานด้านการจัดการความรู้ ไม่สามารถระบุเป็นตัวชี้วัดที่สะท้อนผลลัพธ์ที่ชัดเจน</t>
  </si>
  <si>
    <t>ไม่สามารถประเมินผลความสำเร็จของการจัดการความรู้ได้อย่างเป็นรูปธรรมที่เชื่อมโยงไปยังผลลัพธ์ทางธุรกิจ ทำให้บุคลากรขาดความเข้าใจในคุณค่าของการจัดการความรู้ต่อองค์กร</t>
  </si>
  <si>
    <t>W4  องค์ความรู้ยังไม่รองรับการเปลี่ยนแปลงของธุรกิจและทิศทางอนาคต</t>
  </si>
  <si>
    <t>องค์ความรู้ล้าสมัย ไม่สอดคล้องกับการเปลี่ยนแปลงเชิงนโยบาย เทคโนโลยี หรือความต้องการในอนาคต ส่งผลให้องค์กรปรับตัวช้า และเสียโอกาสในการแข่งขันหรือพัฒนาบริการ</t>
  </si>
  <si>
    <t>W5  การปรับโครงสร้างองค์กรใหม่ ทำให้การจัดการความรู้ไม่ครบถ้วน ครอบคลุม</t>
  </si>
  <si>
    <t>โครงสร้างองค์กรที่เปลี่ยนแปลงทำให้บทบาทหน้าที่ และผู้เชี่ยวชาญในองค์ความรู้ไม่ชัดเจน เกิดช่องว่างในการถ่ายทอดและดูแลรักษาองค์ความรู้ องค์ความรู้กระจัดกระจาย และไม่สามารถนำมาใช้ได้อย่างมีประสิทธิภาพ</t>
  </si>
  <si>
    <t>O1  เครือข่ายความรู้ภายนอกมีความหลากหลายทั้งภาครัฐ เอกชน เกษตรกรและสถาบันการศึกษา มุ่งเน้นความยั่งยืนของสังคม และสิ่งแวดล้อม (Environment Social Governance: ESG) เป็นโอกาสในการพัฒนาผลิตภัณฑ์บริการ และเป็นแหล่งเงินทุนที่สนับสนุน การเปลี่ยนผ่านธุรกิจสู่ความยั่งยืน</t>
  </si>
  <si>
    <t>องค์กรสามารถเชื่อมโยงและแลกเปลี่ยนองค์ความรู้กับเครือข่ายภายนอกได้อย่างกว้างขวาง ส่งเสริมการพัฒนาผลิตภัณฑ์ บริการ และนวัตกรรมที่ตอบโจทย์การเปลี่ยนแปลงด้านเศรษฐกิจ สังคม และสิ่งแวดล้อม ตลอดจนเพิ่มโอกาสในการเข้าถึงแหล่งทุนและความร่วมมืออย่างยั่งยืน</t>
  </si>
  <si>
    <t>แผนสร้างความสัมพันธ์กับองค์กรภาคีเครือข่ายเพื่อให้ความรู้และพัฒนาอาชีพเกษตรกรลูกค้า</t>
  </si>
  <si>
    <t>O2  เกษตรกรลูกค้ามีส่วนร่วมในกระบวนการจัดการความรู้ของธนาคารอย่างต่อเนื่อง</t>
  </si>
  <si>
    <t>เกิดการแลกเปลี่ยนเรียนรู้จากประสบการณ์จริงของเกษตรกร ทำให้องค์ความรู้มีความถูกต้อง ทันสมัย และสอดคล้องกับบริบทพื้นที่ สามารถนำไปพัฒนาการให้บริการและยกระดับศักยภาพเกษตรกรได้อย่างมีประสิทธิผล</t>
  </si>
  <si>
    <t>O3  รัฐบาลมีนโยบายในการใช้ความรู้และนวัตกรรมเป็นเครื่องมือในการพัฒนาบุคลากรและภาคการเกษตร</t>
  </si>
  <si>
    <t>องค์กรได้รับการสนับสนุนเชิงนโยบาย งบประมาณ และทรัพยากร ส่งเสริมการพัฒนาระบบจัดการความรู้และนวัตกรรมอย่างเป็นระบบ ช่วยเพิ่มขีดความสามารถของบุคลากรและยกระดับภาคการเกษตรให้สอดคล้องกับทิศทางประเทศ</t>
  </si>
  <si>
    <t xml:space="preserve">O4  เทคโนโลยีดิจิทัลสนับสนุนการเข้าถึงองค์ความรู้ เช่น Application Line, FACEBOOK </t>
  </si>
  <si>
    <t>บุคลากรและผู้มีส่วนได้ส่วนเสียสามารถเข้าถึงองค์ความรู้ได้สะดวก รวดเร็ว และทั่วถึง เพิ่มประสิทธิภาพการสื่อสาร การถ่ายทอดความรู้ และการเรียนรู้ตลอดเวลา ส่งผลให้การจัดการความรู้ขยายผลในวงกว้าง</t>
  </si>
  <si>
    <t>O5  มีแนวปฏิบัติที่ดี (Best Practice) ภายนอก และมาตรฐานสากล ISO 30401 ด้านการจัดการความรู้สนับสนุนภาคการเกษตรในมิติของเศรษฐกิจ สังคม สิ่งแวดล้อม ผ่าน ธ.ก.ส. เป็นโอกาสในการเข้าถึงชุมชน</t>
  </si>
  <si>
    <t>องค์กรสามารถนำแนวปฏิบัติที่เป็นมาตรฐานสากลมาประยุกต์ใช้ พัฒนาระบบจัดการความรู้ให้มีความน่าเชื่อถือและยั่งยืน พร้อมทั้งเสริมสร้างภาพลักษณ์องค์กรและขยายโอกาสในการเข้าถึงชุมชนและเครือข่ายภายนอก</t>
  </si>
  <si>
    <t>T1  ภารกิจตามนโยบายรัฐส่งผลให้การจัดการความรู้ได้รับความสนใจเป็นลำดับรอง</t>
  </si>
  <si>
    <t>การดำเนินงานตามนโยบายเร่งด่วนของภาครัฐทำให้ทรัพยากร เวลา และความสนใจของผู้บริหารและบุคลากรถูกเบี่ยงเบน ส่งผลให้การจัดการความรู้ไม่ได้รับการผลักดันอย่างต่อเนื่องและไม่บรรลุเป้าหมายเชิงกลยุทธ์</t>
  </si>
  <si>
    <t>T2  เกษตรกรลูกค้ายังไม่เข้าถึงเทคโนโลยีและฐานข้อมูลองค์ความรู้</t>
  </si>
  <si>
    <t>เกษตรกรไม่สามารถเข้าถึงหรือใช้ประโยชน์จากองค์ความรู้และเทคโนโลยีได้อย่างทั่วถึง ทำให้การถ่ายทอดความรู้ไม่ครอบคลุม เกิดความเหลื่อมล้ำ และลดประสิทธิผลของการพัฒนาศักยภาพเกษตรกร</t>
  </si>
  <si>
    <t>T3  เครือข่ายการจัดการความรู้ที่เกี่ยวข้องกับธนาคารยังเชื่อมโยงกันได้ไม่สมบูรณ์</t>
  </si>
  <si>
    <t>อาจทำให้องค์ความรู้กระจัดกระจาย ซ้ำซ้อน และไม่สามารถนำมาใช้ประโยชน์ร่วมกันได้อย่างเต็มที่</t>
  </si>
  <si>
    <t>T4  ภาวะเศรษฐกิจถดถอย ทำให้รายได้ของธนาคารลดลง ส่งผลต่อการสนับสนุนด้านการจัดการความรู้</t>
  </si>
  <si>
    <t>ข้อจำกัดด้านงบประมาณจากภาวะเศรษฐกิจส่งผลให้การลงทุนและการสนับสนุนกิจกรรมด้านการจัดการความรู้ถูกชะลอหรือปรับลด กระทบต่อความต่อเนื่องและคุณภาพของระบบจัดการความรู้</t>
  </si>
  <si>
    <t>T5  ระบบการประเมินผลภายนอกทำให้กระบวนการจัดการความรู้ดำเนินการเพื่อการประเมิน</t>
  </si>
  <si>
    <t>การมุ่งเน้นการจัดทำเอกสารและกิจกรรมเพื่อรองรับการประเมินภายนอกมากกว่าการใช้งานจริง ส่งผลให้การจัดการความรู้ไม่ก่อให้เกิดการเรียนรู้ การพัฒนา และการสร้างคุณค่าอย่างแท้จริงในองค์กร</t>
  </si>
  <si>
    <t xml:space="preserve">กลุ่มผู้มีส่วนได้
ส่วนเสีย
</t>
  </si>
  <si>
    <t>ราะดับความเสี่ยง
(Risk Exposure)</t>
  </si>
  <si>
    <t>Stakeholder Analysis</t>
  </si>
  <si>
    <t>กลุ่มหน่วยงานกำกับดูแลภาครัฐ/ผู้ถือหุ้น</t>
  </si>
  <si>
    <t>การให้ข้อมูลและความรู้ด้านสถานการณ์การเปลี่ยนแปลงต่าง ๆ ทั้งทางเศรษฐกิจ สังคม และสิ่งแวดล้อม ที่มีผลกระทบต่อการประกอบอาชีพเกษตรและธุรกิจเกษตร</t>
  </si>
  <si>
    <t>การเปลี่ยนแปลงนโยบายภาครัฐหรือกฎระเบียบที่เกี่ยวข้องกับภาคการเกษตรและการเงิน ส่งผลกระทบต่อทิศทางการดำเนินงานและเป้าหมายของธนาคาร</t>
  </si>
  <si>
    <t>คณะกรรมการ ธ.ก.ส.</t>
  </si>
  <si>
    <t xml:space="preserve">การให้ความรู้ด้านผลิตภัณฑ์และบริการทางการเงินแก่เกษตรกร   </t>
  </si>
  <si>
    <t>การสื่อสารข้อมูลผลิตภัณฑ์และบริการทางการเงินไม่ชัดเจนหรือไม่เหมาะสมกับกลุ่มเป้าหมาย ทำให้เกษตรกรไม่เข้าใจเงื่อนไขหรือเลือกใช้ผลิตภัณฑ์ไม่ตรงกับความต้องการ</t>
  </si>
  <si>
    <t>การให้ความรู้เกี่ยวกับการจัดการทางการเงินในครัวเรือน</t>
  </si>
  <si>
    <t>เกษตรกรขาดความรู้และทักษะด้านการวางแผนการเงินครัวเรือน ทำให้เกิดปัญหาหนี้สินเรื้อรังและกระทบต่อความสามารถในการชำระหนี้</t>
  </si>
  <si>
    <t>เกษตรกรไม่ยอมรับหรือไม่สามารถปรับตัวใช้เทคโนโลยีและนวัตกรรมที่เป็นมิตรต่อสิ่งแวดล้อม เนื่องจากต้นทุนสูงหรือขาดความรู้ความเข้าใจ</t>
  </si>
  <si>
    <t>การให้ความรู้ ให้คำแนะนำแก่เกษตรกร วิสาหกิจชุมชน ในด้านการเกษตรและด้านธุรกิจเกษตร</t>
  </si>
  <si>
    <t>การถ่ายทอดองค์ความรู้ไม่ต่อเนื่องหรือไม่ครอบคลุมทุกกลุ่มเป้าหมาย ทำให้ศักยภาพของเกษตรกรและวิสาหกิจชุมชนไม่สามารถพัฒนาได้ตามแผน</t>
  </si>
  <si>
    <t>พนักงาน/ลูกจ้าง ธ.ก.ส.</t>
  </si>
  <si>
    <t>ควรเพิ่มเวลาในการเรียนรู้ของพนักงานเนื่องจากภาระงานประจำ มีเป็นจำนวนมาก</t>
  </si>
  <si>
    <t>พนักงานมีภาระงานประจำสูง ทำให้ไม่มีเวลาในการเรียนรู้หรือเข้าร่วมกิจกรรมการจัดการความรู้อย่างต่อเนื่อง ส่งผลให้การพัฒนาศักยภาพบุคลากรไม่เป็นไปตามเป้าหมาย</t>
  </si>
  <si>
    <t xml:space="preserve">ผู้บริหารระดับสูงเป็น Role model ที่เป็นต้นแบบให้กับพนักงานทุกระดับ สื่อสารถ่ายทอดแบบอย่างที่ดีด้านการจัดการความรู้ </t>
  </si>
  <si>
    <t>ผู้บริหารระดับต่าง ๆ ยังไม่สามารถทำหน้าที่เป็น Role Model ด้านการจัดการความรู้ได้อย่างชัดเจน ส่งผลให้พนักงานขาดแรงจูงใจในการเรียนรู้และแลกเปลี่ยนองค์ความรู้</t>
  </si>
  <si>
    <t>การพัฒนาองค์ความรู้ควรมุ่งที่ process ให้มากขึ้น เพื่อพัฒนาการปฏิบัติงานของพนักงาน</t>
  </si>
  <si>
    <t>กระบวนการจัดการความรู้ (KM Process) ยังไม่ชัดเจนหรือซับซ้อน ทำให้พนักงานไม่เข้าใจบทบาทหน้าที่และไม่สามารถนำไปปฏิบัติได้อย่างมีประสิทธิภาพ</t>
  </si>
  <si>
    <t xml:space="preserve">การเปิดโอกาสให้พนักงานร่วมรับฟังการนำเสนอผลงาน/องค์ความรู้เพื่อนำองค์ความรู้ไปใช้ในการพัฒนาต่อยอดงานของตนเองได้    </t>
  </si>
  <si>
    <t>พนักงานขาดโอกาสหรือเวทีในการนำเสนอผลงานและองค์ความรู้ที่ได้จากการปฏิบัติงาน ทำให้องค์ความรู้ไม่ถูกนำไปใช้หรือขยายผลในวงกว้าง</t>
  </si>
  <si>
    <t xml:space="preserve">ควรมีระบบการเรียนรู้ที่ทันสมัย สามารถเข้าถึงได้ง่ายค้นหาได้ง่าย สะดวกและรวดเร็ว   </t>
  </si>
  <si>
    <t>ระบบการเรียนรู้ยังไม่ทันสมัยหรือเข้าถึงยาก ส่งผลให้พนักงานไม่สะดวกในการค้นหา ใช้งาน และแลกเปลี่ยนองค์ความรู้</t>
  </si>
  <si>
    <t>การจัดระบบการถอดบทเรียนจากหัวขบวนหรือผู้เชี่ยวชาญในสายอาชีพต่าง ๆ อย่างต่อเนื่อง</t>
  </si>
  <si>
    <t>การจัดกิจกรรมถอดบทเรียนจากงานหรือผู้เชี่ยวชาญยังไม่ต่อเนื่อง ทำให้องค์ความรู้เชิงลึกและประสบการณ์สูญหาย</t>
  </si>
  <si>
    <t>การจัดเวทีแลกเปลี่ยนเรียนรู้ที่ไม่เป็นทางการมากขึ้น</t>
  </si>
  <si>
    <t>การจัดเวทีแลกเปลี่ยนเรียนรู้ยังไม่เป็นทางการหรือไม่ต่อเนื่อง ส่งผลให้การเรียนรู้ร่วมกันในองค์กรไม่เกิดวัฒนธรรมที่ชัดเจน</t>
  </si>
  <si>
    <t>การนำองค์ความรู้จากโครงการที่แม้ไม่ชนะการประกวด CoPs มาร่วมแข่งขัน/เผยแพร่</t>
  </si>
  <si>
    <t>การนำองค์ความรู้จากโครงการที่มีศักยภาพ เช่น CoPs ยังไม่สามารถต่อยอดหรือเผยแพร่ได้อย่างเป็นระบบ</t>
  </si>
  <si>
    <t>การนำผู้บริหารที่เกษียณอายุมาแชร์ประสบการณ์</t>
  </si>
  <si>
    <t>การถ่ายทอดองค์ความรู้ผู้บริหารที่เกษียณอายุเพียงกลุ่มเดียว อาจไม่ครอบคลุมองค์ความรู้ที่หลากหลายและไม่ทันต่อบริบทการเปลี่ยนแปลง ส่งผลให้พนักงานขาดมุมมองใหม่ แนวคิดเชิงนวัตกรรม และไม่สามารถนำองค์ความรู้ไปประยุกต์ใช้ในการพัฒนางานได้อย่างมีประสิทธิภาพ</t>
  </si>
  <si>
    <t>การพัฒนางานที่ชนะการประกวดหรือได้รางวัล ให้เป็นผลงานที่พร้อมใช้/นำไปต่อยอดได้</t>
  </si>
  <si>
    <t>ผลงานด้านการจัดการความรู้ที่ได้รางวัลที่ไม่ได้รับการต่อยอด ส่งผลให้พนักงานไม่เห็นคุณค่าและไม่เกิดการมีส่วนร่วมอย่างต่อเนื่อง</t>
  </si>
  <si>
    <t>ลูกค้า/ผู้ใช้บริการ</t>
  </si>
  <si>
    <t>ลูกค้าไม่เข้าใจความรู้ด้านการเงิน การลงทุน หรือการออมอย่างเพียงพอ ส่งผลให้ตัดสินใจใช้ผลิตภัณฑ์ทางการเงินไม่เหมาะสม และไม่สามารถเพิ่มเงินทุนหรือสร้างความมั่นคงทางการเงินได้ตามเป้าหมาย</t>
  </si>
  <si>
    <t>ส่งเสริมความรู้เพื่อส่งเสริมและสนับสนุนการประกอบอาชีพการเกษตรและธุรกิจเกษตร</t>
  </si>
  <si>
    <t>การส่งเสริมอาชีพการเกษตรและธุรกิจเกษตรไม่สอดคล้องกับบริบทพื้นที่และศักยภาพของลูกค้า ส่งผลให้การประกอบอาชีพไม่ยั่งยืนและรายได้ไม่เพิ่มขึ้นตามแผน</t>
  </si>
  <si>
    <t>ผลิตภัณฑ์การเงินที่เหมาะสมตอบสนองความต้องการของลูกค้าแต่ละกลุ่ม</t>
  </si>
  <si>
    <t>ผลิตภัณฑ์หรือบริการทางการเงินไม่ตอบสนองต่อความต้องการของลูกค้าแต่ละกลุ่มอย่างแท้จริง ทำให้ลูกค้าไม่เลือกใช้บริการหรือขาดความพึงพอใจ</t>
  </si>
  <si>
    <t>การให้ความรู้ด้านการตลาด/ช่องทางการขายผลผลิตทางการเกษตรโดยเชื่อมต่อกับเครือข่ายหน่วยงานที่มีความเชี่ยวชาญ</t>
  </si>
  <si>
    <t>ลูกค้าขาดความรู้ด้านการตลาดและช่องทางการจำหน่ายสินค้าเกษตร ส่งผลให้ไม่สามารถเข้าถึงตลาดหรือจำหน่ายผลผลิตได้ในราคาที่เหมาะสม</t>
  </si>
  <si>
    <t xml:space="preserve">ส่งเสริมนวัตกรรมและความรู้ทางการเกษตรในการผลิตสินค้าเกษตร/แปรรูปเกษตรที่มีมูลค่าสูง
</t>
  </si>
  <si>
    <t>การส่งเสริมทักษะและความรู้ด้านการผลิตสินค้าเกษตรหรือการแปรรูปที่มีมูลค่าสูงไม่ต่อเนื่อง ทำให้ลูกค้าไม่สามารถเพิ่มมูลค่าสินค้าและแข่งขันในตลาดได้</t>
  </si>
  <si>
    <t xml:space="preserve">พนักงานเข้าไปให้ความรู้/พูดคุยกับลูกค้าอย่างต่อเนื่อง และเป็นกันเอง </t>
  </si>
  <si>
    <t>พนักงานไม่สามารถถ่ายทอดความรู้หรือให้คำแนะนำแก่ลูกค้าได้อย่างต่อเนื่องและทั่วถึง ส่งผลให้ลูกค้าไม่เข้าใจข้อมูลและไม่สามารถนำไปปรับใช้ได้จริง</t>
  </si>
  <si>
    <t>พนักงานสามารถใช้สื่อทางออนไลน์ในการให้ข้อมูลและความรู้แก่ลูกค้า ในการประกอบอาชีพเกษตรและธุรกิจการเกษตร</t>
  </si>
  <si>
    <t>การให้ข้อมูลผ่านสื่อออนไลน์ของพนักงานแก่ลูกค้ายังไม่มีประสิทธิภาพ</t>
  </si>
  <si>
    <t>การถอดบทเรียนการทำการตลาด/การหาช่องทางการตลาดอย่างครบวงจรในเกษตรกรที่ประสบความสำเร็จ</t>
  </si>
  <si>
    <t>การถอดบทเรียนด้านการตลาดหรือการหาช่องทางตลาดยังไม่ครบถ้วน ทำให้ไม่สามารถนำแนวปฏิบัติที่ประสบความสำเร็จไปขยายผลกับลูกค้ากลุ่มอื่นได้</t>
  </si>
  <si>
    <t>สร้างความร่วมมือกับคู่ค้าขนาดใหญ่ เอกชน หรือรัฐบาล เพื่อส่งเสริมช่องทางการตลาดและส่งเสริมการผลิตของเกษตรกร</t>
  </si>
  <si>
    <t>การสร้างความร่วมมือกับภาคีเครือข่ายขนาดใหญ่ เช่น เอกชน หรือสถาบันการศึกษา ยังมีข้อจำกัด ส่งผลให้โอกาสทางการตลาดและการเพิ่มรายได้ของลูกค้ายังไม่เต็มศักยภาพ</t>
  </si>
  <si>
    <t>คู่ค้า/คู่ความร่วมมือ</t>
  </si>
  <si>
    <t xml:space="preserve">พนักงานมีความรู้และติดตามสถานการณ์การเปลี่ยนแปลงทางเศรษฐกิจ สังคม และสิ่งแวดล้อมที่มีผลต่อการดำเนินงานของ ธ.ก.ส. </t>
  </si>
  <si>
    <t>การจัดให้มีระบบฐานข้อมูลสารสนเทศในรูปแบบดิจิทัลที่ครบถ้วนและทันสมัย</t>
  </si>
  <si>
    <t>การร่วมมือและแลกเปลี่ยนข้อมูลกับหน่วยงานคู่เทียบต่างๆ</t>
  </si>
  <si>
    <t>การแบ่งปันและแลกเปลี่ยนข้อมูลความรู้และสารสนเทศ เพื่อนำไปสู่นวัตกรรมผลิตภัณฑ์และบริการ</t>
  </si>
  <si>
    <t>ผู้ส่งมอบ</t>
  </si>
  <si>
    <t>การบริการที่ดี โปร่งใส และเป็นธรรม</t>
  </si>
  <si>
    <t>อาจเกิดความไม่เชื่อมั่น ข้อร้องเรียน หรือความเสี่ยงด้านธรรมาภิบาล ส่งผลกระทบต่อภาพลักษณ์และความน่าเชื่อถือของ ธ.ก.ส.</t>
  </si>
  <si>
    <t>การแบ่งปันและแลกเปลี่ยนข้อมูลความรู้และสารสนเทศกับผู้ส่งมอบยังไม่เป็นระบบ หรือไม่ต่อเนื่อง ทำให้ไม่สามารถนำข้อมูลไปใช้ในการพัฒนานวัตกรรมผลิตภัณฑ์และบริการได้อย่างมีประสิทธิภาพ</t>
  </si>
  <si>
    <t xml:space="preserve">การจัดให้มีระบบฐานข้อมูลสารสนเทศในรูปแบบดิจิทัล
ที่ครบถ้วนและทันสมัย
</t>
  </si>
  <si>
    <t xml:space="preserve">การจัดให้มีระบบฐานข้อมูลสารสนเทศในรูปแบบดิจิทัลไม่ครบถ้วนและทันสมัย
</t>
  </si>
  <si>
    <t>ชุมชน/ สังคม</t>
  </si>
  <si>
    <t>การส่งเสริมความรู้ทางการเงินในชุมชนเพื่อลดปัญหาหนี้สินของเกษตรกรในชุมชน</t>
  </si>
  <si>
    <t>ชุมชนขาดความรู้และทักษะด้านการเงินและการจัดการหนี้อย่างเหมาะสม ส่งผลให้ไม่สามารถแก้ไขปัญหาหนี้สินของเกษตรกรในชุมชนได้อย่างยั่งยืน</t>
  </si>
  <si>
    <t>การจัดตั้งศูนย์เรียนรู้ชุมชนเพื่อพัฒนาความรู้และเป็นแหล่งรวบรวมรับซื้อผลผลิตของเกษตรกรในชุมชน</t>
  </si>
  <si>
    <t>การจัดตั้งศูนย์เรียนรู้ชุมชนหรือแหล่งรวบรวมข้อมูลผลผลิตทางการเกษตรยังขาดการมีส่วนร่วมจากคนในพื้นที่ ทำให้ไม่สามารถเป็นศูนย์กลางการเรียนรู้และพัฒนาอาชีพได้ตามเป้าหมาย</t>
  </si>
  <si>
    <t>องค์ความรู้และนวัตกรรมในการแปรรูปสินค้าที่สร้างผลกำไร เป็นที่ต้องการของตลาด และยืดอายุการเก็บสินค้า</t>
  </si>
  <si>
    <t xml:space="preserve">องค์ความรู้และนวัตกรรมด้านการแปรรูปสินค้าเกษตรที่สร้างมูลค่าเพิ่มยังไม่สอดคล้องกับความต้องการของตลาด </t>
  </si>
  <si>
    <t xml:space="preserve">ความรู้และนวัตกรรมในการส่งเสริมและพัฒนาอาชีพ เช่น เครื่องมือสนับสนุนการแปรรูปผลิตภัณฑ์ทางการเกษตรเพื่อเพิ่มมูลค่าผลผลิต </t>
  </si>
  <si>
    <t>การส่งเสริมนวัตกรรมด้านการผลิต การแปรรูป และการพัฒนาตลาดยังไม่ต่อเนื่อง ทำให้ไม่สามารถเพิ่มมูลค่าผลผลิตและรายได้ของชุมชนได้อย่างยั่งยืน</t>
  </si>
  <si>
    <t>ความรู้และนวัตกรรมในการส่งเสริมและพัฒนาความเป็นอยู่ของคนในชุมชนและสังคม เพื่อให้มีคุณภาพชีวิตที่ดี และเป็นมิตรต่อสิ่งแวดล้อม</t>
  </si>
  <si>
    <t>การนำองค์ความรู้และนวัตกรรมไปใช้ในการส่งเสริมและพัฒนาความเป็นอยู่ของคนในชุมชนยังมีข้อจำกัด ส่งผลให้คุณภาพชีวิตของชุมชนไม่ดีขึ้น</t>
  </si>
  <si>
    <t xml:space="preserve">การวิเคราะห์ความเสี่ยงโครงการปกติที่มีขั้นตอนการดำเนินการ แต่ไม่ได้จัดทำ Requirement หรือ TOR หรือมีการลงทุน </t>
  </si>
  <si>
    <t>โครงการ</t>
  </si>
  <si>
    <t>ผู้รับผิดชอบ
(Risk Owners)</t>
  </si>
  <si>
    <t>เป้าหมาย</t>
  </si>
  <si>
    <t>การวิเคราะห์ความเสี่ยง
(Risk Scenario)</t>
  </si>
  <si>
    <t>ปัจจัยเสี่ยง 
(Risk Factor)</t>
  </si>
  <si>
    <t>การควบคุมที่มีอยู่ 
(Existing Control)</t>
  </si>
  <si>
    <t>การประเมินความเสี่ยง (Risk Assessment)</t>
  </si>
  <si>
    <t>มาตรการรองรับ
ความเสี่ยง
(Risk Response)</t>
  </si>
  <si>
    <t>ระดับความเสี่ยงที่เหลืออยู่ (Residual Risk)</t>
  </si>
  <si>
    <t>F</t>
  </si>
  <si>
    <t>O</t>
  </si>
  <si>
    <t>R</t>
  </si>
  <si>
    <t>L</t>
  </si>
  <si>
    <t>IM</t>
  </si>
  <si>
    <t>LH</t>
  </si>
  <si>
    <t>Level</t>
  </si>
  <si>
    <t xml:space="preserve">KM68-1 โครงการพัฒนาศักยภาพบุคลากรและเครือข่ายการจัดการความรู้  </t>
  </si>
  <si>
    <t>พน.</t>
  </si>
  <si>
    <t>ผลประเมินการดำเนินงานด้าน KM  ≥ 4</t>
  </si>
  <si>
    <t>ขาดการส่วนร่วมในกิจกรรม</t>
  </si>
  <si>
    <t>ภารกิจงาน</t>
  </si>
  <si>
    <t xml:space="preserve">กระตุ้นจูงใจ/เพิ่มช่องทางในการเข้าถึงกิจกรรมการเรียนรู้
</t>
  </si>
  <si>
    <t xml:space="preserve">แผนบูรณาการการทำงานร่วมกับส่วนงานที่เกี่ยวข้องเพื่อออกแบบกิจกรรม </t>
  </si>
  <si>
    <t xml:space="preserve">KM68-2 โครงการชุมชนนักปฏิบัติ (CoPs for Sustainable Growth) </t>
  </si>
  <si>
    <t>พน. ทน.</t>
  </si>
  <si>
    <t>องค์ความรู้จาก CoPs ต่อยอดสู่นวัตกรรม/ธุรกิจ</t>
  </si>
  <si>
    <t>ผลงาน CoPs ไม่มี Impact ต่อองค์กร</t>
  </si>
  <si>
    <t xml:space="preserve">1. ส่วนงานไม่ตระหนักถึงความสำคัญของ CoPs
2. การทำงานแบบแยกส่วน Silo </t>
  </si>
  <si>
    <t>1. สื่อสารสร้างความตระหนัก/ยกย่องเชิดชูเกียรติต้นแบบ
2. บูรณาการการทำงานร่วมกับส่วนงานที่เกี่ยวข้อง (นย. พน. วพ.)</t>
  </si>
  <si>
    <t xml:space="preserve">คณะกรรมการจัดการความรู้ กำกับติดตามการดำเนินงาน และบูรณาการการทำงานร่วมกันระหว่างส่วนงานที่เกี่ยวข้อง </t>
  </si>
  <si>
    <t>KM68-3 โครงการบริหารจัดการความรู้ที่สำคัญ</t>
  </si>
  <si>
    <t>1 องค์ความรู้/Work System</t>
  </si>
  <si>
    <t>ระบุองค์ความรู้ไม่ถูกต้อง</t>
  </si>
  <si>
    <t>กระบวนการไม่เหมาะสม</t>
  </si>
  <si>
    <t>หารือส่วนงานที่เกี่ยวข้อง</t>
  </si>
  <si>
    <t>1. พัฒนาความรู้ทีม KM
2. แผนบูรณาการการทำงานร่วมกับส่วนงานเจ้าของระบบงานและความรู้ (Owner)</t>
  </si>
  <si>
    <t>KM68--4 โครงการพัฒนาระบบการจัดการความรู้ (Knowledge Management System)</t>
  </si>
  <si>
    <t xml:space="preserve"> 1 ระบบการจัดการความรู้ (Knowledge Management System) </t>
  </si>
  <si>
    <t>ระบบไม่ตรงความต้องการ/ไม่ปลอดภัย</t>
  </si>
  <si>
    <t>Cyber Security</t>
  </si>
  <si>
    <t>ดำเนินการร่วมกับส่วนงานด้านเทคโนโลยี</t>
  </si>
  <si>
    <t xml:space="preserve">บูรณาการการทำงานร่วมกับส่วนงานที่เกี่ยวข้อง และคณะกรรมการที่เกี่ยวข้องกำกับติดตาม </t>
  </si>
  <si>
    <t>KM68-1 โครงการสอบทานและประเมินผลการดำเนินงานด้านการจัดการความรู้ (KM Audit)</t>
  </si>
  <si>
    <t>ดำเนินการผิดวิธี</t>
  </si>
  <si>
    <t>ความรู้ความเข้าใจในเครื่องมือ/กระบวนการสอบทาน</t>
  </si>
  <si>
    <t xml:space="preserve">หารือที่ปรึกษา
</t>
  </si>
  <si>
    <t>แผนการดำเนินงานร่วมกับส่วนงานที่เกี่ยวข้อง - ปอ.</t>
  </si>
  <si>
    <t>KM68-2 โครงการผู้นำและต้นแบบด้านการจัดการความรู้ (KM Awards)</t>
  </si>
  <si>
    <t>จำนวนการมีส่วนร่วมไม่มาก</t>
  </si>
  <si>
    <t xml:space="preserve"> - ประมาณภารกิจ
-  การรับรู้ </t>
  </si>
  <si>
    <t xml:space="preserve">การสื่อสาร
</t>
  </si>
  <si>
    <t>แผนการสื่อสาร/จูงใจ และการประเมินและติดตามผลระหว่างดำเนินโครงการ</t>
  </si>
  <si>
    <t>KM68-3 โครงการสร้างมาตรฐานการจัดการความรู้ตามแนวทาง ISO30401</t>
  </si>
  <si>
    <t>ดำเนินการไม่แล้วเสร็จตามกำหนด</t>
  </si>
  <si>
    <t>ความรู้ความเข้าใจในเกณฑ์</t>
  </si>
  <si>
    <t xml:space="preserve">แผนการดำเนินงานร่วมกับส่วนงานที่เกี่ยวข้อง </t>
  </si>
  <si>
    <t>KM68-4 โครงการทบทวนแผนแม่บทด้านการจัดการความรู้ (KM Master plan)</t>
  </si>
  <si>
    <t>ปริมาณและความเร่งด่วนของภารกิจ</t>
  </si>
  <si>
    <t>การกำกับติดตามควบคุมการดำเนินงาน</t>
  </si>
  <si>
    <t>คณะกรรมการจัดการความรู้กำกับติดตามการดำเนินงาน</t>
  </si>
  <si>
    <t xml:space="preserve">KM68-5 โครงการพัฒนาพนักงานด้านการจัดการความรู้ </t>
  </si>
  <si>
    <t>ความรู้ไม่เพียงพอต่อการปฏิบัติงาน</t>
  </si>
  <si>
    <t>ความรู้ความเข้าใจในงานด้านการจัดการความรู้</t>
  </si>
  <si>
    <t>การกำกับติดตามผลการประเมิน</t>
  </si>
  <si>
    <t xml:space="preserve">KM68-6  โครงการถอดองค์ความรู้ผู้เชี่ยวชาญและผู้บริหาร ธ.ก.ส. (Guru Experience)  </t>
  </si>
  <si>
    <t xml:space="preserve">อย่างน้อย 10 องค์ความรู้ </t>
  </si>
  <si>
    <t>ระยะเวลาในการถอดองค์ความรู้และดำเนินการจัดจ้างพัสดุ</t>
  </si>
  <si>
    <t>ดำเนินงานร่วมกับ จพ.</t>
  </si>
  <si>
    <t>ดำเนินงานร่วมกับเจ้าขององค์ความรู้ และ จพ.</t>
  </si>
  <si>
    <t xml:space="preserve">KM68-7 โครงการผลิตสื่อองค์ความรู้ที่เป็นเลิศ (Best Practice) และองค์ความรู้ที่สำคัญของธนาคาร </t>
  </si>
  <si>
    <t xml:space="preserve">การให้บริการแนะนำองค์ความรู้และนวัตกรรมการผลิตที่เป็นมิตรต่อสิ่งแวดล้อม   </t>
  </si>
  <si>
    <t>แผนการสร้างความสัมพันธ์กับองค์กรภาคีเครือข่าย เพื่อให้ความรู้และพัฒนาอาชีพเกษตรกรลูกค้า</t>
  </si>
  <si>
    <t>โครงการพัฒนาศักยภาพบุคลากรและเครือข่ายการจัดการความรู้  
-เพิ่มเวทีกิจกรรม SPARK Leader Talk
-เพิ่มการจัดทำคลิปสั้นในการสื่อสารบทบาท Role model
-เพิ่มช่องทางสื่อสารบทบาท Role model ด้านการจัดการความรู้ ผ่านวัฒนธรรมสาร  ระบบ KMS (Kmverse) และ Line OA</t>
  </si>
  <si>
    <t>พนักงานขาดความรู้ ความเข้าใจ หรือการติดตามสถานการณ์การเปลี่ยนแปลงทางเศรษฐกิจ สังคม และสิ่งแวดล้อมอย่างต่อเนื่อง ส่งผลให้ไม่สามารถนำข้อมูลจากภาคีเครือข่ายมาปรับใช้ในการดำเนินงานของ ธ.ก.ส. ได้อย่างเหมาะสม</t>
  </si>
  <si>
    <t xml:space="preserve">การจัดทำระบบฐานข้อมูลสารสนเทศในรูปแบบดิจิทัลยังไม่ครบถ้วนหรือไม่เป็นปัจจุบัน ทำให้ข้อมูลจากภาคีความร่วมมือไม่ถูกนำมาใช้ประโยชน์อย่างมีประสิทธิภาพ
</t>
  </si>
  <si>
    <t>การรวบรวมและแลกเปลี่ยนข้อมูลกับหน่วยงานภาคีต่าง ๆ ยังขาดการนำไปใช้ให้เกิดประโยชน์ หรือไม่สามารถบูรณาการข้อมูลร่วมกันได้</t>
  </si>
  <si>
    <t>การแบ่งปันและแลกเปลี่ยนองค์ความรู้และสารสนเทศจากภาคีเครือข่ายยังมีข้อจำกัด ทำให้ไม่สามารถนำองค์ความรู้ไปต่อยอดในการพัฒนาผลิตภัณฑ์และบริการได้เต็มศักยภาพ</t>
  </si>
  <si>
    <t xml:space="preserve">หลักสูตร e-Learning ชุดวิชา
- Market conduct II
- วัฒนธรรมการให้บริการ (BAAC Smart Service)
</t>
  </si>
  <si>
    <t>เกณฑ์ระดับโอกาส</t>
  </si>
  <si>
    <t xml:space="preserve">ความเสี่ยงที่มีความสำคัญสูงมาก จำเป็นต้องได้รับการจัดการทันที   </t>
  </si>
  <si>
    <t xml:space="preserve">ความเสี่ยงที่มีความสำคัญสูง จะต้องได้รับการจัดการในลำดับถัดมา </t>
  </si>
  <si>
    <t xml:space="preserve">ความเสี่ยงที่มีความสำคัญ และต้องติดตามการปฏิบัติตามมาตรการจัดการความเสี่ยงที่ดำเนินการอยู่ในปัจจุบันอย่างเคร่งครัด </t>
  </si>
  <si>
    <t>ตารางประเมินโอกาส</t>
  </si>
  <si>
    <t>01</t>
  </si>
  <si>
    <t>โอกาสหรือเหตุการณ์ที่ช่วยสนับสนุนการบรรลุเป้าหมาย (Opportunity Identification)</t>
  </si>
  <si>
    <t>คะแนนโอกาส
(C)=(A)*(B)</t>
  </si>
  <si>
    <t>ระดับโอกาส (Opportunity Level)</t>
  </si>
  <si>
    <t>ระดับโอกาสหลังการดำเนินการ (Residual Opportunity / Remaining Opportunity)</t>
  </si>
  <si>
    <t>กิจกรรมด้านการจัดการความรู้เพื่อใช้และเสริมโอกาส</t>
  </si>
  <si>
    <t>การประเมินโอกาส</t>
  </si>
  <si>
    <t>คะแนนโอกาส
(D)=(E)*(F)</t>
  </si>
  <si>
    <t>การประเมินโอกาสด้านองค์ความรู้ที่ส่งผลกระทบต่อความสำเร็จของแผนงาน</t>
  </si>
  <si>
    <t>กิจกรรมสร้างความสัมพันธ์กับองค์กรภาคีเครือข่ายภายนอกเพื่อให้ความรู้ด้านสิ่งแวดล้อม</t>
  </si>
  <si>
    <t>การประเมินระดับความเสี่ยงและโอกาสด้านองค์ความรู้ที่ส่งผลกระทบต่อความสำเร็จของแผนงาน และการกำหนดมาตรการจัดการความเสี่ยงและโอกาส</t>
  </si>
  <si>
    <t>กิจกรรมสื่อสารบทบาทผู้นำด้านการจัดการความรู้</t>
  </si>
  <si>
    <t>พัฒนาระบบการจัดการองค์ความรู้</t>
  </si>
  <si>
    <t>กำหนดเกณฑ์การประเมินผลการดำเนินงานรายบุคคลที่สอดคล้องกับการดำเนินกิจกรรมการจัดการความรู้ ภายใต้กิจกรรมชุมชนนักปฏิบัติ CoPs</t>
  </si>
  <si>
    <t>หารือร่วมกับส่วนงานเจ้าของความรู้เพื่อระบุความรู้ให้รองรับการเปลี่ยนแปลงทางธุรกิจ ภายใต้โครงการบริหารจัดการความรู้ที่สำคัญ</t>
  </si>
  <si>
    <t>บูรณาการการทำงานร่วมกับส่วนงานเจ้าของระบบงาน ภายใต้โครงการบริหารจัดการความรู้ที่สำคัญ</t>
  </si>
  <si>
    <t xml:space="preserve">ปรับปรุงการจัดสรรทรัพยากรให้เหมาะสม </t>
  </si>
  <si>
    <t xml:space="preserve">นำเกณฑ์การประเมินผลจากภายนอกมาใช้เป็นเกณฑ์เป็นเกณฑ์การวัดผลการดำเนินงาน </t>
  </si>
  <si>
    <t>พัฒนาลูกค้า SME เกษตรหัวขบวน ให้มีศักยภาพเพื่อส่งต่อความรู้ให้เครือข่าย</t>
  </si>
  <si>
    <t xml:space="preserve">สนับสนุนการสร้างนวัตกรรมจากองค์ความรู้ผ่านโครงการชุมชนนักปฏิบัติ (CoPs for Sustainable Growth) </t>
  </si>
  <si>
    <t>พัฒนาระบบการจัดการความรู้ (KMS) ให้สามารถเข้าถึงได้สะดวก รวดเร็ว และทั่วถึง</t>
  </si>
  <si>
    <t>ถอดองค์ความรู้แนวปฏิบัติที่ดี และนำมาพัฒนาเป็นมาตรฐานด้านการจัดการความรู้ขององค์กร</t>
  </si>
  <si>
    <t xml:space="preserve">สนับสนุนการดำเนินงานตาม KPI ที่สำคัญของส่วนงาน เช่น ด้านสินเชื่อ ด้านพัฒนาลูกค้า ด้านการจัดการหนี้ 
</t>
  </si>
  <si>
    <t>ถอดองค์ความรู้ที่สำคัญจาก Best Practice ด้านการให้บริการ นำมาเผยแพร่ ขยายผลการเรียนรู้และนำไปใช้ ได้แก่  CoPs องค์ความรู้ 1 Customer 4 Product สาขาพัทยา / CoPs องค์ความรู้ 4Kings สาขาลพบุรี</t>
  </si>
  <si>
    <t>สร้างความสัมพันธ์กับองค์กรภาคีเครือข่าย เพื่อให้ความรู้และพัฒนาอาชีพเกษตรกรลูกค้า</t>
  </si>
  <si>
    <t>พัฒนาระบบการจัดการความรู้ (Knowledge Management System) โดยพัฒนาระบบรองรับการเรียนรู้ผ่านเครือข่าย Internet สามารถเรียนรู้ทุกที่ทุกเวลา และเพิ่มช่องทางในการสื่อสารความรู้ผ่านช่องทางต่าง ๆ เช่น Line OA, Facebook ธนาคาร เป็นต้น</t>
  </si>
  <si>
    <t xml:space="preserve">กิจกรรมชุมชนนักปฏิบัติ (CoPs for Sustainable Growth)
-กำหนดเป้าหมายในการดำเนินกิจกรรมสนับสนุน KPI ส่วนงาน เพื่อให้การจัดการความรู้เป็นกลไกที่ดำเนินการควบคู่กับกระบวนการปฏิบัติงาน </t>
  </si>
  <si>
    <t xml:space="preserve">กิจกรรมชุมชนนักปฏิบัติ (CoPs for Sustainable Growth) 
- เพิ่มการเชิญชวนร่วม Vote ผลงานในเวที KM Day และ Best of the Best 
- จัดทำสื่อในรูปแบบคลิป VDO เผยแพร่ผลงาน ในช่องทางของธนาคาร เพื่อการรับฟังการนำเสนอที่ทั่วถึง </t>
  </si>
  <si>
    <t xml:space="preserve">พัฒนาระบบการจัดการความรู้ (Knowledge Management System)
</t>
  </si>
  <si>
    <t>บริหารจัดการความรู้ที่สำคัญ และพัฒนาระบบการจัดการความรู้ (Knowledge Management System)</t>
  </si>
  <si>
    <t>-จัดกิจกรรมชุมชนนักปฏิบัติ (CoPs for Sustainable Growth) กำหนดให้ทุกส่วนงานมีส่วนร่วมในการแลกเปลี่ยนเรียนรู้
 - สนับสนุนกิจกรรม Morning Talk ในส่วนงาน 
- พัฒนาระบบการจัดการความรู้ (Knowledge Management System)
- สนับสนุนการแลกเปลี่ยน/แบ่งปันความรู้ผ่านระบบ KMS</t>
  </si>
  <si>
    <t xml:space="preserve"> - สื่อสารเผยแพร่ทุกองค์ความรู้ ผ่านระบบสารบรรณ และระบบคลังความรู้ ธ.ก.ส. 
- พัฒนาระบบ KMS เพื่อเป็นช่องทางในการสื่อสารเผยแพร่ทุกองค์ความรู้ของธนาคาร </t>
  </si>
  <si>
    <t xml:space="preserve">ถอดองค์ความรู้ผู้เชี่ยวชาญและผู้บริหาร ธ.ก.ส. (Guru Experience)  โดยกลุ่มเป้าหมายเป็นผู้เชี่ยวชาญในงานสำคัญของธนาคาร ที่จะเกษียณอายุในระยะอันใกล้ เพื่อให้แน่ใจได้ว่ามีองค์ความรู้ที่เพียงพอและครอบคลุม </t>
  </si>
  <si>
    <t>นำองค์ความรู้จากกิจกรรมชุมชนนักปฏิบัติ (CoPs for Sustainable Growth)  มาบูรณาการการทำงานร่วมกับ สำนักวิจัยและพัฒนานวัตกรรม (วพ.) เพื่อนำองค์ความรู้จาก CoPS ต่อยอดสู้นวัตกรรม (KM to Innovation)</t>
  </si>
  <si>
    <t>กิจกรรมผลิตสื่อองค์ความรู้ที่เป็นเลิศ (Best Practice) และองค์ความรู้ที่สำคัญของธนาคาร และ ถอดองค์ความรู้ที่สำคัญจาก Best Practice ด้านการเงิน/การลงทุน/การออม และผลิตภัณฑ์ นำมาเผยแพร่ ขยายผลการเรียนรู้และนำไปใช้ ได้แก่  CoPs องค์ความรู้ 1 Customer 4 Product สาขาพัทยา / CoPs องค์ความรู้ 4Kings สาขาลพบุรี</t>
  </si>
  <si>
    <t xml:space="preserve">ถอดองค์ความรู้ผู้เชี่ยวชาญและผู้บริหาร ธ.ก.ส. (Guru Experience) ได้เพิ่มเติมการถอดองค์ความรู้ผู้เชี่ยวชาญผลิตภัณฑ์ทางการเงิน (นางชมนารถ พันธุ์ดี) เพื่อเผยแพร่ ขยายผลการเรียนรู้แนวปฏิบัติที่ดี สู่การนำไปปรับใช้ </t>
  </si>
  <si>
    <t xml:space="preserve">-สร้างความสัมพันธ์องค์กรภาคีเครือข่าย เพื่อให้ความรู้และพัฒนาอาชีพเกษตรลูกค้า
- พัฒนา SME เกษตรหัวขบวนเพื่อสร้างโอกาสทางธุรกิจ </t>
  </si>
  <si>
    <t xml:space="preserve">เสริมทักษะให้เกษตรกรผ่านผู้นำด้านนวัตกรรม (Innovation Leader) เพื่อเพิ่มขีดความสามารถในการสร้างรายได้หรือลดค่าใช้จ่ายให้กับเกษตรกร </t>
  </si>
  <si>
    <t xml:space="preserve">บริหารจัดการความรู้ที่สำคัญ เพื่อสนับสนุนองค์ความรู้ที่สำคัญในการปฏิบัติงานด้านการพัฒนาลูกค้า โดยการถ่ายโอน จัดเก็บองค์ความรู้ที่สำคัญ และสนับสนุนเรียนรู้เพื่อพัฒนาความเชี่ยวชาญในการถ่ายทอดความรู้หรือให้คำแนะนำแก่ลูกค้า
</t>
  </si>
  <si>
    <t xml:space="preserve">บริหารจัดการความรู้ที่สำคัญ เพื่อสนับสนุนองค์ความรู้ที่สำคัญในการจัดทำสื่อออนไลน์ โดยการถ่ายโอน จัดเก็บองค์ความรู้ที่สำคัญ และสนับสนุนเรียนรู้ 
</t>
  </si>
  <si>
    <t xml:space="preserve"> พัฒนาศักยภาพและเพิ่มขีดความสามารถเกษตรกรรุ่นใหม่ และลูกค้า SME เกษตร หัวขบวน</t>
  </si>
  <si>
    <t>พัฒนาศักยภาพและเพิ่มขีดความสามารถเกษตรกรรุ่นใหม่ และลูกค้า SME เกษตร หัวขบวน</t>
  </si>
  <si>
    <t>ทบทวนแผนแม่บทด้านการจัดการความรู้ (KM Master plan)</t>
  </si>
  <si>
    <t>-พัฒนาระบบการจัดการความรู้ (Knowledge Management System) 
- โครงการพัฒนาระบบ Matching Product</t>
  </si>
  <si>
    <t>การสร้างความสัมพันธ์กับองค์กรภาคีเครือข่าย เพื่อให้ความรู้และพัฒนาอาชีพเกษตรกรลูกค้า</t>
  </si>
  <si>
    <t xml:space="preserve">ผลิตสื่อองค์ความรู้ที่เป็นเลิศ (Best Practice) และองค์ความรู้ที่สำคัญของธนาคาร เรื่อง BAAC Carbon Credit (SOE Awards 2567) </t>
  </si>
  <si>
    <t>พัฒนานวัตกรประจำส่วนงานธุรกิจหลัก</t>
  </si>
  <si>
    <t xml:space="preserve"> พัฒนาระบบการจัดการความรู้ (Knowledge Management System)</t>
  </si>
  <si>
    <t>พัฒนาศักยภาพและเพิ่มขีดความสามารถเกษตรกรรุ่นใหม่ และลูกค้า SME เกษตรหัวขบวน</t>
  </si>
  <si>
    <t>ความเสี่ยงที่มีความสำคัญน้อย อยู่ในระดับที่ผู้บริหารยอมรับได้</t>
  </si>
  <si>
    <t>โอกาส ที่มีความสำคัญสูง จะต้องได้รับการจัดการในลำดับถัดมา</t>
  </si>
  <si>
    <t>โอกาสที่มีความสำคัญสูงมาก จำเป็นต้องเร่งดำเนินการทันที/ดำเนินการเพิ่มเติม</t>
  </si>
  <si>
    <t>โอกาสที่มีความสำคัญน้อย กำกับติดตามการดำเนินงานระดับปกติ</t>
  </si>
  <si>
    <t>โอกาสที่มีความสำคัญน้อยมาก อยู่ในระดับที่ผู้บริหารยอมรับได้</t>
  </si>
  <si>
    <t>การประเมินความเสี่ยงและโอกาส</t>
  </si>
  <si>
    <t>แนวทางตอบสนองความเสี่ยง</t>
  </si>
  <si>
    <t>โอกาสเกิดเหตุการณ์ (Likelihood)</t>
  </si>
  <si>
    <t>ความน่าจะเป็น (Likelihood)</t>
  </si>
  <si>
    <t>แนวทางตอบสนองโอกาส</t>
  </si>
  <si>
    <t>กิจกรรมชุมชนนักปฏิบัติ (CoPs for Sustainable Growth)  สนับสนุนให้การจัดการความรู้เป็นส่วนหนึ่งของงบประมาณ ดำเนินการภายใต้กรอบงบประมาณเดิม/ปรับลด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</si>
</sst>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  <charset val="1"/>
    </font>
    <font>
      <b/>
      <sz val="16"/>
      <name val="TH SarabunPSK"/>
      <family val="2"/>
      <charset val="1"/>
    </font>
    <font>
      <b/>
      <sz val="22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ordia New"/>
      <family val="2"/>
    </font>
    <font>
      <b/>
      <sz val="20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6"/>
      <name val="TH SarabunPSK"/>
      <family val="2"/>
    </font>
    <font>
      <b/>
      <sz val="18"/>
      <color theme="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20"/>
      <color rgb="FF000000"/>
      <name val="TH SarabunPSK"/>
      <family val="2"/>
    </font>
    <font>
      <sz val="20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0"/>
      <name val="TH SarabunPSK"/>
      <family val="2"/>
    </font>
    <font>
      <b/>
      <sz val="20"/>
      <color theme="0"/>
      <name val="TH SarabunPSK"/>
      <family val="2"/>
    </font>
    <font>
      <sz val="26"/>
      <name val="TH SarabunPSK"/>
      <family val="2"/>
    </font>
    <font>
      <sz val="26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00B050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/>
  </cellStyleXfs>
  <cellXfs count="265">
    <xf numFmtId="0" fontId="0" fillId="0" borderId="0" xfId="0"/>
    <xf numFmtId="0" fontId="5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" fontId="5" fillId="2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14" fontId="9" fillId="0" borderId="19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7" fillId="9" borderId="2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7" fillId="10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4" borderId="0" xfId="7" applyFont="1" applyFill="1"/>
    <xf numFmtId="0" fontId="4" fillId="12" borderId="2" xfId="7" applyFont="1" applyFill="1" applyBorder="1" applyAlignment="1">
      <alignment horizontal="center" vertical="center" wrapText="1"/>
    </xf>
    <xf numFmtId="0" fontId="7" fillId="12" borderId="2" xfId="7" applyFont="1" applyFill="1" applyBorder="1" applyAlignment="1">
      <alignment horizontal="left" vertical="center"/>
    </xf>
    <xf numFmtId="0" fontId="4" fillId="10" borderId="2" xfId="7" applyFont="1" applyFill="1" applyBorder="1" applyAlignment="1">
      <alignment horizontal="center" vertical="center"/>
    </xf>
    <xf numFmtId="0" fontId="4" fillId="9" borderId="2" xfId="7" applyFont="1" applyFill="1" applyBorder="1" applyAlignment="1">
      <alignment horizontal="center" vertical="center"/>
    </xf>
    <xf numFmtId="0" fontId="4" fillId="7" borderId="2" xfId="7" applyFont="1" applyFill="1" applyBorder="1" applyAlignment="1">
      <alignment horizontal="center" vertical="center"/>
    </xf>
    <xf numFmtId="0" fontId="4" fillId="12" borderId="2" xfId="7" applyFont="1" applyFill="1" applyBorder="1" applyAlignment="1">
      <alignment horizontal="left" vertical="center"/>
    </xf>
    <xf numFmtId="0" fontId="4" fillId="11" borderId="2" xfId="7" applyFont="1" applyFill="1" applyBorder="1" applyAlignment="1">
      <alignment horizontal="center" vertical="center"/>
    </xf>
    <xf numFmtId="0" fontId="4" fillId="3" borderId="2" xfId="7" applyFont="1" applyFill="1" applyBorder="1" applyAlignment="1">
      <alignment horizontal="center" vertical="center"/>
    </xf>
    <xf numFmtId="0" fontId="5" fillId="0" borderId="0" xfId="7" applyFont="1"/>
    <xf numFmtId="0" fontId="5" fillId="7" borderId="7" xfId="7" applyFont="1" applyFill="1" applyBorder="1" applyAlignment="1">
      <alignment horizontal="left" vertical="top"/>
    </xf>
    <xf numFmtId="0" fontId="5" fillId="7" borderId="22" xfId="7" applyFont="1" applyFill="1" applyBorder="1" applyAlignment="1">
      <alignment horizontal="center" vertical="top"/>
    </xf>
    <xf numFmtId="0" fontId="5" fillId="9" borderId="8" xfId="7" applyFont="1" applyFill="1" applyBorder="1" applyAlignment="1">
      <alignment horizontal="left" vertical="top"/>
    </xf>
    <xf numFmtId="0" fontId="5" fillId="9" borderId="21" xfId="7" applyFont="1" applyFill="1" applyBorder="1" applyAlignment="1">
      <alignment horizontal="center" vertical="top"/>
    </xf>
    <xf numFmtId="0" fontId="5" fillId="10" borderId="8" xfId="7" applyFont="1" applyFill="1" applyBorder="1" applyAlignment="1">
      <alignment horizontal="left" vertical="top"/>
    </xf>
    <xf numFmtId="0" fontId="5" fillId="10" borderId="21" xfId="7" applyFont="1" applyFill="1" applyBorder="1" applyAlignment="1">
      <alignment horizontal="center" vertical="top"/>
    </xf>
    <xf numFmtId="0" fontId="5" fillId="11" borderId="4" xfId="7" applyFont="1" applyFill="1" applyBorder="1" applyAlignment="1">
      <alignment horizontal="left" vertical="top"/>
    </xf>
    <xf numFmtId="0" fontId="5" fillId="11" borderId="23" xfId="7" applyFont="1" applyFill="1" applyBorder="1" applyAlignment="1">
      <alignment horizontal="center" vertical="top"/>
    </xf>
    <xf numFmtId="0" fontId="5" fillId="3" borderId="4" xfId="7" applyFont="1" applyFill="1" applyBorder="1" applyAlignment="1">
      <alignment horizontal="left" vertical="top"/>
    </xf>
    <xf numFmtId="0" fontId="5" fillId="3" borderId="23" xfId="7" applyFont="1" applyFill="1" applyBorder="1" applyAlignment="1">
      <alignment horizontal="center" vertical="top"/>
    </xf>
    <xf numFmtId="0" fontId="19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11" fillId="0" borderId="0" xfId="10" applyFont="1" applyAlignment="1">
      <alignment horizontal="center" vertical="center"/>
    </xf>
    <xf numFmtId="0" fontId="19" fillId="0" borderId="0" xfId="10" applyFont="1" applyAlignment="1">
      <alignment vertical="top"/>
    </xf>
    <xf numFmtId="0" fontId="24" fillId="0" borderId="0" xfId="10" applyFont="1" applyAlignment="1">
      <alignment vertical="top"/>
    </xf>
    <xf numFmtId="0" fontId="22" fillId="13" borderId="2" xfId="10" applyFont="1" applyFill="1" applyBorder="1" applyAlignment="1">
      <alignment horizontal="center" vertical="center" wrapText="1"/>
    </xf>
    <xf numFmtId="0" fontId="24" fillId="0" borderId="0" xfId="10" applyFont="1" applyAlignment="1">
      <alignment vertical="top" wrapText="1"/>
    </xf>
    <xf numFmtId="0" fontId="25" fillId="0" borderId="2" xfId="10" applyFont="1" applyBorder="1" applyAlignment="1">
      <alignment vertical="top" wrapText="1"/>
    </xf>
    <xf numFmtId="0" fontId="26" fillId="0" borderId="2" xfId="10" applyFont="1" applyBorder="1" applyAlignment="1">
      <alignment horizontal="center" vertical="top"/>
    </xf>
    <xf numFmtId="0" fontId="26" fillId="7" borderId="2" xfId="10" applyFont="1" applyFill="1" applyBorder="1" applyAlignment="1">
      <alignment horizontal="center" vertical="top"/>
    </xf>
    <xf numFmtId="9" fontId="25" fillId="0" borderId="2" xfId="10" applyNumberFormat="1" applyFont="1" applyBorder="1" applyAlignment="1">
      <alignment horizontal="center" vertical="top"/>
    </xf>
    <xf numFmtId="0" fontId="26" fillId="0" borderId="2" xfId="10" applyFont="1" applyBorder="1" applyAlignment="1">
      <alignment horizontal="center" vertical="top" wrapText="1"/>
    </xf>
    <xf numFmtId="0" fontId="26" fillId="0" borderId="0" xfId="10" applyFont="1" applyAlignment="1">
      <alignment vertical="top"/>
    </xf>
    <xf numFmtId="0" fontId="27" fillId="0" borderId="2" xfId="10" applyFont="1" applyBorder="1" applyAlignment="1">
      <alignment horizontal="left" vertical="top" wrapText="1" readingOrder="1"/>
    </xf>
    <xf numFmtId="0" fontId="26" fillId="0" borderId="2" xfId="10" applyFont="1" applyBorder="1" applyAlignment="1">
      <alignment vertical="top" wrapText="1"/>
    </xf>
    <xf numFmtId="0" fontId="26" fillId="10" borderId="2" xfId="10" applyFont="1" applyFill="1" applyBorder="1" applyAlignment="1">
      <alignment horizontal="center" vertical="top"/>
    </xf>
    <xf numFmtId="0" fontId="26" fillId="7" borderId="2" xfId="10" applyFont="1" applyFill="1" applyBorder="1" applyAlignment="1">
      <alignment horizontal="center" vertical="top" wrapText="1"/>
    </xf>
    <xf numFmtId="0" fontId="25" fillId="0" borderId="0" xfId="10" applyFont="1" applyAlignment="1">
      <alignment vertical="top" wrapText="1"/>
    </xf>
    <xf numFmtId="0" fontId="26" fillId="0" borderId="0" xfId="10" applyFont="1" applyAlignment="1">
      <alignment vertical="center"/>
    </xf>
    <xf numFmtId="0" fontId="26" fillId="11" borderId="2" xfId="10" applyFont="1" applyFill="1" applyBorder="1" applyAlignment="1">
      <alignment horizontal="center" vertical="top"/>
    </xf>
    <xf numFmtId="0" fontId="26" fillId="0" borderId="6" xfId="10" applyFont="1" applyBorder="1" applyAlignment="1">
      <alignment horizontal="center" vertical="top"/>
    </xf>
    <xf numFmtId="0" fontId="28" fillId="0" borderId="0" xfId="10" applyFont="1" applyAlignment="1">
      <alignment vertical="top" wrapText="1"/>
    </xf>
    <xf numFmtId="0" fontId="25" fillId="0" borderId="2" xfId="10" applyFont="1" applyBorder="1" applyAlignment="1">
      <alignment horizontal="left" vertical="top" wrapText="1"/>
    </xf>
    <xf numFmtId="0" fontId="25" fillId="0" borderId="8" xfId="10" applyFont="1" applyBorder="1" applyAlignment="1">
      <alignment horizontal="left" vertical="top" wrapText="1"/>
    </xf>
    <xf numFmtId="0" fontId="26" fillId="0" borderId="2" xfId="10" applyFont="1" applyBorder="1" applyAlignment="1">
      <alignment horizontal="left" vertical="top" wrapText="1"/>
    </xf>
    <xf numFmtId="0" fontId="11" fillId="0" borderId="0" xfId="10" applyFont="1" applyAlignment="1">
      <alignment horizontal="center" vertical="center" wrapText="1"/>
    </xf>
    <xf numFmtId="0" fontId="19" fillId="0" borderId="0" xfId="10" applyFont="1" applyAlignment="1">
      <alignment horizontal="left" vertical="center"/>
    </xf>
    <xf numFmtId="0" fontId="19" fillId="0" borderId="0" xfId="10" applyFont="1" applyAlignment="1">
      <alignment horizontal="center" vertical="center"/>
    </xf>
    <xf numFmtId="0" fontId="5" fillId="0" borderId="0" xfId="10" applyFont="1" applyAlignment="1">
      <alignment horizontal="center" vertical="center" wrapText="1"/>
    </xf>
    <xf numFmtId="0" fontId="4" fillId="0" borderId="0" xfId="7" applyFont="1"/>
    <xf numFmtId="0" fontId="5" fillId="0" borderId="0" xfId="7" applyFont="1" applyAlignment="1">
      <alignment vertical="top"/>
    </xf>
    <xf numFmtId="0" fontId="6" fillId="15" borderId="29" xfId="10" applyFont="1" applyFill="1" applyBorder="1" applyAlignment="1">
      <alignment horizontal="center" vertical="top"/>
    </xf>
    <xf numFmtId="0" fontId="26" fillId="0" borderId="8" xfId="10" applyFont="1" applyBorder="1" applyAlignment="1">
      <alignment horizontal="left" vertical="top" wrapText="1"/>
    </xf>
    <xf numFmtId="0" fontId="25" fillId="0" borderId="33" xfId="10" applyFont="1" applyBorder="1" applyAlignment="1">
      <alignment horizontal="left" vertical="top" wrapText="1"/>
    </xf>
    <xf numFmtId="0" fontId="25" fillId="0" borderId="7" xfId="10" applyFont="1" applyBorder="1" applyAlignment="1">
      <alignment horizontal="left" vertical="top" wrapText="1"/>
    </xf>
    <xf numFmtId="0" fontId="26" fillId="0" borderId="2" xfId="1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5" fillId="3" borderId="2" xfId="10" applyFont="1" applyFill="1" applyBorder="1" applyAlignment="1">
      <alignment horizontal="center" vertical="top"/>
    </xf>
    <xf numFmtId="0" fontId="18" fillId="3" borderId="2" xfId="10" applyFont="1" applyFill="1" applyBorder="1" applyAlignment="1">
      <alignment horizontal="center" vertical="top"/>
    </xf>
    <xf numFmtId="0" fontId="26" fillId="9" borderId="2" xfId="10" applyFont="1" applyFill="1" applyBorder="1" applyAlignment="1">
      <alignment horizontal="center" vertical="top"/>
    </xf>
    <xf numFmtId="0" fontId="25" fillId="0" borderId="2" xfId="10" quotePrefix="1" applyFont="1" applyBorder="1" applyAlignment="1">
      <alignment vertical="top" wrapText="1"/>
    </xf>
    <xf numFmtId="0" fontId="25" fillId="0" borderId="2" xfId="10" applyFont="1" applyBorder="1" applyAlignment="1">
      <alignment horizontal="left" vertical="center" wrapText="1"/>
    </xf>
    <xf numFmtId="0" fontId="18" fillId="0" borderId="2" xfId="10" applyFont="1" applyBorder="1" applyAlignment="1">
      <alignment horizontal="center" vertical="top"/>
    </xf>
    <xf numFmtId="0" fontId="6" fillId="0" borderId="2" xfId="10" applyFont="1" applyBorder="1" applyAlignment="1">
      <alignment horizontal="left" vertical="top" wrapText="1"/>
    </xf>
    <xf numFmtId="0" fontId="5" fillId="0" borderId="0" xfId="10" applyFont="1" applyAlignment="1">
      <alignment vertical="center"/>
    </xf>
    <xf numFmtId="0" fontId="5" fillId="0" borderId="0" xfId="10" applyFont="1" applyAlignment="1">
      <alignment horizontal="center" vertical="center"/>
    </xf>
    <xf numFmtId="0" fontId="5" fillId="0" borderId="0" xfId="10" applyFont="1" applyAlignment="1">
      <alignment vertical="top"/>
    </xf>
    <xf numFmtId="0" fontId="30" fillId="0" borderId="0" xfId="10" applyFont="1" applyAlignment="1">
      <alignment vertical="top"/>
    </xf>
    <xf numFmtId="0" fontId="30" fillId="0" borderId="0" xfId="1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10" applyFont="1" applyBorder="1" applyAlignment="1">
      <alignment horizontal="center" vertical="top"/>
    </xf>
    <xf numFmtId="0" fontId="5" fillId="0" borderId="2" xfId="10" applyFont="1" applyBorder="1" applyAlignment="1">
      <alignment horizontal="center" vertical="top" wrapText="1"/>
    </xf>
    <xf numFmtId="0" fontId="29" fillId="0" borderId="2" xfId="10" applyFont="1" applyBorder="1" applyAlignment="1">
      <alignment horizontal="left" vertical="top" wrapText="1" readingOrder="1"/>
    </xf>
    <xf numFmtId="0" fontId="5" fillId="0" borderId="0" xfId="10" applyFont="1" applyAlignment="1">
      <alignment horizontal="left" vertical="center"/>
    </xf>
    <xf numFmtId="0" fontId="6" fillId="0" borderId="2" xfId="10" quotePrefix="1" applyFont="1" applyBorder="1" applyAlignment="1">
      <alignment horizontal="left" vertical="top" wrapText="1"/>
    </xf>
    <xf numFmtId="0" fontId="6" fillId="16" borderId="29" xfId="10" applyFont="1" applyFill="1" applyBorder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5" fillId="9" borderId="2" xfId="10" applyFont="1" applyFill="1" applyBorder="1" applyAlignment="1">
      <alignment horizontal="center" vertical="top" wrapText="1"/>
    </xf>
    <xf numFmtId="0" fontId="5" fillId="10" borderId="2" xfId="10" applyFont="1" applyFill="1" applyBorder="1" applyAlignment="1">
      <alignment horizontal="center" vertical="top"/>
    </xf>
    <xf numFmtId="0" fontId="5" fillId="0" borderId="2" xfId="10" applyFont="1" applyBorder="1" applyAlignment="1">
      <alignment horizontal="left" vertical="top" wrapText="1"/>
    </xf>
    <xf numFmtId="0" fontId="5" fillId="7" borderId="2" xfId="10" applyFont="1" applyFill="1" applyBorder="1" applyAlignment="1">
      <alignment horizontal="center" vertical="top"/>
    </xf>
    <xf numFmtId="0" fontId="5" fillId="0" borderId="6" xfId="10" applyFont="1" applyBorder="1" applyAlignment="1">
      <alignment horizontal="center" vertical="top" wrapText="1"/>
    </xf>
    <xf numFmtId="0" fontId="5" fillId="0" borderId="6" xfId="10" applyFont="1" applyBorder="1" applyAlignment="1">
      <alignment horizontal="center" vertical="top"/>
    </xf>
    <xf numFmtId="0" fontId="5" fillId="9" borderId="6" xfId="10" applyFont="1" applyFill="1" applyBorder="1" applyAlignment="1">
      <alignment horizontal="center" vertical="top" wrapText="1"/>
    </xf>
    <xf numFmtId="0" fontId="6" fillId="15" borderId="36" xfId="10" applyFont="1" applyFill="1" applyBorder="1" applyAlignment="1">
      <alignment horizontal="center" vertical="top"/>
    </xf>
    <xf numFmtId="0" fontId="5" fillId="0" borderId="3" xfId="10" applyFont="1" applyBorder="1" applyAlignment="1">
      <alignment horizontal="center" vertical="top" wrapText="1"/>
    </xf>
    <xf numFmtId="0" fontId="5" fillId="0" borderId="3" xfId="1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6" fillId="16" borderId="2" xfId="10" applyFont="1" applyFill="1" applyBorder="1" applyAlignment="1">
      <alignment horizontal="center" vertical="top"/>
    </xf>
    <xf numFmtId="0" fontId="6" fillId="0" borderId="3" xfId="10" quotePrefix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0" fontId="6" fillId="0" borderId="0" xfId="10" applyFont="1" applyAlignment="1">
      <alignment vertical="top" wrapText="1"/>
    </xf>
    <xf numFmtId="0" fontId="6" fillId="3" borderId="2" xfId="10" applyFont="1" applyFill="1" applyBorder="1" applyAlignment="1">
      <alignment horizontal="center" vertical="top"/>
    </xf>
    <xf numFmtId="49" fontId="5" fillId="0" borderId="2" xfId="10" quotePrefix="1" applyNumberFormat="1" applyFont="1" applyBorder="1" applyAlignment="1">
      <alignment horizontal="left" vertical="top" wrapText="1"/>
    </xf>
    <xf numFmtId="0" fontId="5" fillId="0" borderId="2" xfId="10" quotePrefix="1" applyFont="1" applyBorder="1" applyAlignment="1">
      <alignment horizontal="left" vertical="top" wrapText="1"/>
    </xf>
    <xf numFmtId="0" fontId="5" fillId="0" borderId="6" xfId="10" applyFont="1" applyBorder="1" applyAlignment="1">
      <alignment horizontal="left" vertical="top" wrapText="1"/>
    </xf>
    <xf numFmtId="0" fontId="5" fillId="0" borderId="3" xfId="10" applyFont="1" applyBorder="1" applyAlignment="1">
      <alignment horizontal="left" vertical="top" wrapText="1"/>
    </xf>
    <xf numFmtId="0" fontId="22" fillId="13" borderId="2" xfId="10" applyFont="1" applyFill="1" applyBorder="1" applyAlignment="1">
      <alignment horizontal="center" vertical="center" wrapText="1"/>
    </xf>
    <xf numFmtId="0" fontId="6" fillId="0" borderId="6" xfId="10" applyFont="1" applyBorder="1" applyAlignment="1">
      <alignment horizontal="left" vertical="top" wrapText="1"/>
    </xf>
    <xf numFmtId="0" fontId="31" fillId="13" borderId="2" xfId="10" applyFont="1" applyFill="1" applyBorder="1" applyAlignment="1">
      <alignment horizontal="center" vertical="center" wrapText="1"/>
    </xf>
    <xf numFmtId="0" fontId="26" fillId="0" borderId="9" xfId="10" quotePrefix="1" applyFont="1" applyBorder="1" applyAlignment="1">
      <alignment vertical="top" wrapText="1"/>
    </xf>
    <xf numFmtId="49" fontId="9" fillId="0" borderId="18" xfId="0" quotePrefix="1" applyNumberFormat="1" applyFont="1" applyBorder="1" applyAlignment="1">
      <alignment horizontal="center" vertical="center"/>
    </xf>
    <xf numFmtId="0" fontId="5" fillId="3" borderId="7" xfId="7" applyFont="1" applyFill="1" applyBorder="1" applyAlignment="1">
      <alignment horizontal="left" vertical="top"/>
    </xf>
    <xf numFmtId="0" fontId="5" fillId="3" borderId="22" xfId="7" applyFont="1" applyFill="1" applyBorder="1" applyAlignment="1">
      <alignment horizontal="center" vertical="top"/>
    </xf>
    <xf numFmtId="0" fontId="5" fillId="11" borderId="8" xfId="7" applyFont="1" applyFill="1" applyBorder="1" applyAlignment="1">
      <alignment horizontal="left" vertical="top"/>
    </xf>
    <xf numFmtId="0" fontId="5" fillId="11" borderId="21" xfId="7" applyFont="1" applyFill="1" applyBorder="1" applyAlignment="1">
      <alignment horizontal="center" vertical="top"/>
    </xf>
    <xf numFmtId="0" fontId="5" fillId="9" borderId="4" xfId="7" applyFont="1" applyFill="1" applyBorder="1" applyAlignment="1">
      <alignment horizontal="left" vertical="top"/>
    </xf>
    <xf numFmtId="0" fontId="5" fillId="9" borderId="23" xfId="7" applyFont="1" applyFill="1" applyBorder="1" applyAlignment="1">
      <alignment horizontal="center" vertical="top"/>
    </xf>
    <xf numFmtId="0" fontId="5" fillId="7" borderId="4" xfId="7" applyFont="1" applyFill="1" applyBorder="1" applyAlignment="1">
      <alignment horizontal="left" vertical="top"/>
    </xf>
    <xf numFmtId="0" fontId="5" fillId="7" borderId="23" xfId="7" applyFont="1" applyFill="1" applyBorder="1" applyAlignment="1">
      <alignment horizontal="center" vertical="top"/>
    </xf>
    <xf numFmtId="0" fontId="13" fillId="0" borderId="8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5" fillId="3" borderId="2" xfId="7" applyFont="1" applyFill="1" applyBorder="1" applyAlignment="1">
      <alignment horizontal="left" vertical="top"/>
    </xf>
    <xf numFmtId="0" fontId="4" fillId="12" borderId="2" xfId="7" applyFont="1" applyFill="1" applyBorder="1" applyAlignment="1">
      <alignment horizontal="center" vertical="center"/>
    </xf>
    <xf numFmtId="0" fontId="4" fillId="12" borderId="7" xfId="7" applyFont="1" applyFill="1" applyBorder="1" applyAlignment="1">
      <alignment horizontal="center"/>
    </xf>
    <xf numFmtId="0" fontId="4" fillId="12" borderId="22" xfId="7" applyFont="1" applyFill="1" applyBorder="1" applyAlignment="1">
      <alignment horizontal="center"/>
    </xf>
    <xf numFmtId="0" fontId="4" fillId="12" borderId="8" xfId="7" applyFont="1" applyFill="1" applyBorder="1" applyAlignment="1">
      <alignment horizontal="center"/>
    </xf>
    <xf numFmtId="0" fontId="4" fillId="12" borderId="9" xfId="7" applyFont="1" applyFill="1" applyBorder="1" applyAlignment="1">
      <alignment horizontal="center"/>
    </xf>
    <xf numFmtId="0" fontId="4" fillId="12" borderId="21" xfId="7" applyFont="1" applyFill="1" applyBorder="1" applyAlignment="1">
      <alignment horizontal="center"/>
    </xf>
    <xf numFmtId="0" fontId="5" fillId="7" borderId="2" xfId="7" applyFont="1" applyFill="1" applyBorder="1" applyAlignment="1">
      <alignment horizontal="left" vertical="top"/>
    </xf>
    <xf numFmtId="0" fontId="5" fillId="9" borderId="2" xfId="7" applyFont="1" applyFill="1" applyBorder="1" applyAlignment="1">
      <alignment horizontal="left" vertical="top"/>
    </xf>
    <xf numFmtId="0" fontId="5" fillId="10" borderId="2" xfId="7" applyFont="1" applyFill="1" applyBorder="1" applyAlignment="1">
      <alignment horizontal="left" vertical="top"/>
    </xf>
    <xf numFmtId="0" fontId="5" fillId="11" borderId="2" xfId="7" applyFont="1" applyFill="1" applyBorder="1" applyAlignment="1">
      <alignment horizontal="left" vertical="top"/>
    </xf>
    <xf numFmtId="0" fontId="5" fillId="3" borderId="8" xfId="7" applyFont="1" applyFill="1" applyBorder="1" applyAlignment="1">
      <alignment horizontal="left" vertical="top" wrapText="1"/>
    </xf>
    <xf numFmtId="0" fontId="5" fillId="3" borderId="9" xfId="7" applyFont="1" applyFill="1" applyBorder="1" applyAlignment="1">
      <alignment horizontal="left" vertical="top" wrapText="1"/>
    </xf>
    <xf numFmtId="0" fontId="5" fillId="3" borderId="21" xfId="7" applyFont="1" applyFill="1" applyBorder="1" applyAlignment="1">
      <alignment horizontal="left" vertical="top" wrapText="1"/>
    </xf>
    <xf numFmtId="0" fontId="5" fillId="11" borderId="2" xfId="7" applyFont="1" applyFill="1" applyBorder="1" applyAlignment="1">
      <alignment horizontal="left" vertical="top" wrapText="1"/>
    </xf>
    <xf numFmtId="0" fontId="5" fillId="10" borderId="8" xfId="7" applyFont="1" applyFill="1" applyBorder="1" applyAlignment="1">
      <alignment horizontal="left" vertical="top" wrapText="1"/>
    </xf>
    <xf numFmtId="0" fontId="5" fillId="10" borderId="9" xfId="7" applyFont="1" applyFill="1" applyBorder="1" applyAlignment="1">
      <alignment horizontal="left" vertical="top" wrapText="1"/>
    </xf>
    <xf numFmtId="0" fontId="5" fillId="10" borderId="21" xfId="7" applyFont="1" applyFill="1" applyBorder="1" applyAlignment="1">
      <alignment horizontal="left" vertical="top" wrapText="1"/>
    </xf>
    <xf numFmtId="0" fontId="5" fillId="9" borderId="8" xfId="7" applyFont="1" applyFill="1" applyBorder="1" applyAlignment="1">
      <alignment horizontal="left" vertical="top" wrapText="1"/>
    </xf>
    <xf numFmtId="0" fontId="5" fillId="9" borderId="9" xfId="7" applyFont="1" applyFill="1" applyBorder="1" applyAlignment="1">
      <alignment horizontal="left" vertical="top" wrapText="1"/>
    </xf>
    <xf numFmtId="0" fontId="5" fillId="9" borderId="21" xfId="7" applyFont="1" applyFill="1" applyBorder="1" applyAlignment="1">
      <alignment horizontal="left" vertical="top" wrapText="1"/>
    </xf>
    <xf numFmtId="0" fontId="5" fillId="7" borderId="2" xfId="7" applyFont="1" applyFill="1" applyBorder="1" applyAlignment="1">
      <alignment horizontal="left" vertical="top" wrapText="1"/>
    </xf>
    <xf numFmtId="0" fontId="18" fillId="0" borderId="29" xfId="10" applyFont="1" applyBorder="1" applyAlignment="1">
      <alignment horizontal="center" vertical="center"/>
    </xf>
    <xf numFmtId="14" fontId="18" fillId="0" borderId="39" xfId="10" quotePrefix="1" applyNumberFormat="1" applyFont="1" applyBorder="1" applyAlignment="1">
      <alignment horizontal="center" vertical="center" wrapText="1"/>
    </xf>
    <xf numFmtId="14" fontId="18" fillId="0" borderId="40" xfId="10" quotePrefix="1" applyNumberFormat="1" applyFont="1" applyBorder="1" applyAlignment="1">
      <alignment horizontal="center" vertical="center" wrapText="1"/>
    </xf>
    <xf numFmtId="0" fontId="20" fillId="0" borderId="2" xfId="10" applyFont="1" applyBorder="1" applyAlignment="1">
      <alignment horizontal="center" vertical="center"/>
    </xf>
    <xf numFmtId="0" fontId="18" fillId="14" borderId="8" xfId="10" applyFont="1" applyFill="1" applyBorder="1" applyAlignment="1">
      <alignment horizontal="center" vertical="center"/>
    </xf>
    <xf numFmtId="0" fontId="18" fillId="14" borderId="9" xfId="10" applyFont="1" applyFill="1" applyBorder="1" applyAlignment="1">
      <alignment horizontal="center" vertical="center"/>
    </xf>
    <xf numFmtId="0" fontId="18" fillId="14" borderId="21" xfId="10" applyFont="1" applyFill="1" applyBorder="1" applyAlignment="1">
      <alignment horizontal="center" vertical="center"/>
    </xf>
    <xf numFmtId="14" fontId="20" fillId="0" borderId="2" xfId="10" applyNumberFormat="1" applyFont="1" applyBorder="1" applyAlignment="1">
      <alignment horizontal="center" vertical="center"/>
    </xf>
    <xf numFmtId="0" fontId="21" fillId="0" borderId="30" xfId="10" applyFont="1" applyBorder="1" applyAlignment="1">
      <alignment horizontal="center" vertical="center"/>
    </xf>
    <xf numFmtId="0" fontId="21" fillId="0" borderId="31" xfId="10" applyFont="1" applyBorder="1" applyAlignment="1">
      <alignment horizontal="center" vertical="center"/>
    </xf>
    <xf numFmtId="0" fontId="21" fillId="0" borderId="32" xfId="10" applyFont="1" applyBorder="1" applyAlignment="1">
      <alignment horizontal="center" vertical="center"/>
    </xf>
    <xf numFmtId="0" fontId="22" fillId="13" borderId="2" xfId="10" applyFont="1" applyFill="1" applyBorder="1" applyAlignment="1">
      <alignment horizontal="center" vertical="center" wrapText="1"/>
    </xf>
    <xf numFmtId="0" fontId="22" fillId="13" borderId="2" xfId="10" applyFont="1" applyFill="1" applyBorder="1" applyAlignment="1">
      <alignment horizontal="center" vertical="center"/>
    </xf>
    <xf numFmtId="0" fontId="23" fillId="13" borderId="2" xfId="10" applyFont="1" applyFill="1" applyBorder="1" applyAlignment="1">
      <alignment horizontal="center" vertical="center" wrapText="1"/>
    </xf>
    <xf numFmtId="0" fontId="7" fillId="0" borderId="24" xfId="10" applyFont="1" applyBorder="1" applyAlignment="1">
      <alignment horizontal="center" vertical="center"/>
    </xf>
    <xf numFmtId="0" fontId="7" fillId="0" borderId="25" xfId="10" applyFont="1" applyBorder="1" applyAlignment="1">
      <alignment horizontal="center" vertical="center"/>
    </xf>
    <xf numFmtId="0" fontId="7" fillId="0" borderId="26" xfId="10" applyFont="1" applyBorder="1" applyAlignment="1">
      <alignment horizontal="center" vertical="center"/>
    </xf>
    <xf numFmtId="0" fontId="7" fillId="0" borderId="28" xfId="10" applyFont="1" applyBorder="1" applyAlignment="1">
      <alignment horizontal="center" vertical="center"/>
    </xf>
    <xf numFmtId="0" fontId="7" fillId="0" borderId="29" xfId="10" applyFont="1" applyBorder="1" applyAlignment="1">
      <alignment horizontal="center" vertical="center"/>
    </xf>
    <xf numFmtId="0" fontId="7" fillId="0" borderId="17" xfId="10" applyFont="1" applyBorder="1" applyAlignment="1">
      <alignment horizontal="center" vertical="center"/>
    </xf>
    <xf numFmtId="0" fontId="18" fillId="0" borderId="25" xfId="10" applyFont="1" applyBorder="1" applyAlignment="1">
      <alignment horizontal="center" vertical="center"/>
    </xf>
    <xf numFmtId="0" fontId="18" fillId="0" borderId="25" xfId="10" applyFont="1" applyBorder="1" applyAlignment="1">
      <alignment horizontal="center" vertical="center" wrapText="1"/>
    </xf>
    <xf numFmtId="0" fontId="18" fillId="0" borderId="27" xfId="10" applyFont="1" applyBorder="1" applyAlignment="1">
      <alignment horizontal="center" vertical="center" wrapText="1"/>
    </xf>
    <xf numFmtId="0" fontId="18" fillId="0" borderId="29" xfId="10" applyFont="1" applyBorder="1" applyAlignment="1">
      <alignment horizontal="center" vertical="center" wrapText="1"/>
    </xf>
    <xf numFmtId="49" fontId="18" fillId="0" borderId="17" xfId="10" applyNumberFormat="1" applyFont="1" applyBorder="1" applyAlignment="1">
      <alignment horizontal="center" vertical="center" wrapText="1"/>
    </xf>
    <xf numFmtId="49" fontId="18" fillId="0" borderId="38" xfId="10" applyNumberFormat="1" applyFont="1" applyBorder="1" applyAlignment="1">
      <alignment horizontal="center" vertical="center" wrapText="1"/>
    </xf>
    <xf numFmtId="0" fontId="6" fillId="0" borderId="6" xfId="10" applyFont="1" applyBorder="1" applyAlignment="1">
      <alignment horizontal="left" vertical="top" wrapText="1"/>
    </xf>
    <xf numFmtId="0" fontId="6" fillId="0" borderId="5" xfId="10" applyFont="1" applyBorder="1" applyAlignment="1">
      <alignment horizontal="left" vertical="top" wrapText="1"/>
    </xf>
    <xf numFmtId="0" fontId="6" fillId="0" borderId="3" xfId="10" applyFont="1" applyBorder="1" applyAlignment="1">
      <alignment horizontal="left" vertical="top" wrapText="1"/>
    </xf>
    <xf numFmtId="0" fontId="6" fillId="14" borderId="8" xfId="10" applyFont="1" applyFill="1" applyBorder="1" applyAlignment="1">
      <alignment horizontal="center" vertical="center"/>
    </xf>
    <xf numFmtId="0" fontId="6" fillId="14" borderId="9" xfId="10" applyFont="1" applyFill="1" applyBorder="1" applyAlignment="1">
      <alignment horizontal="center" vertical="center"/>
    </xf>
    <xf numFmtId="0" fontId="6" fillId="14" borderId="21" xfId="1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32" fillId="0" borderId="25" xfId="10" applyFont="1" applyBorder="1" applyAlignment="1">
      <alignment horizontal="center" vertical="center"/>
    </xf>
    <xf numFmtId="0" fontId="32" fillId="0" borderId="25" xfId="10" applyFont="1" applyBorder="1" applyAlignment="1">
      <alignment horizontal="center" vertical="center" wrapText="1"/>
    </xf>
    <xf numFmtId="0" fontId="32" fillId="0" borderId="27" xfId="10" applyFont="1" applyBorder="1" applyAlignment="1">
      <alignment horizontal="center" vertical="center" wrapText="1"/>
    </xf>
    <xf numFmtId="0" fontId="32" fillId="0" borderId="29" xfId="10" applyFont="1" applyBorder="1" applyAlignment="1">
      <alignment horizontal="center" vertical="center" wrapText="1"/>
    </xf>
    <xf numFmtId="0" fontId="32" fillId="0" borderId="29" xfId="10" applyFont="1" applyBorder="1" applyAlignment="1">
      <alignment horizontal="center" vertical="center"/>
    </xf>
    <xf numFmtId="0" fontId="33" fillId="0" borderId="2" xfId="10" applyFont="1" applyBorder="1" applyAlignment="1">
      <alignment horizontal="center" vertical="center"/>
    </xf>
    <xf numFmtId="14" fontId="33" fillId="0" borderId="2" xfId="10" applyNumberFormat="1" applyFont="1" applyBorder="1" applyAlignment="1">
      <alignment horizontal="center" vertical="center"/>
    </xf>
    <xf numFmtId="0" fontId="31" fillId="13" borderId="2" xfId="10" applyFont="1" applyFill="1" applyBorder="1" applyAlignment="1">
      <alignment horizontal="center" vertical="center" wrapText="1"/>
    </xf>
    <xf numFmtId="0" fontId="31" fillId="13" borderId="6" xfId="10" applyFont="1" applyFill="1" applyBorder="1" applyAlignment="1">
      <alignment horizontal="center" vertical="center" wrapText="1"/>
    </xf>
    <xf numFmtId="0" fontId="31" fillId="13" borderId="3" xfId="10" applyFont="1" applyFill="1" applyBorder="1" applyAlignment="1">
      <alignment horizontal="center" vertical="center" wrapText="1"/>
    </xf>
    <xf numFmtId="0" fontId="31" fillId="13" borderId="2" xfId="10" applyFont="1" applyFill="1" applyBorder="1" applyAlignment="1">
      <alignment horizontal="center" vertical="center"/>
    </xf>
    <xf numFmtId="0" fontId="32" fillId="0" borderId="24" xfId="10" applyFont="1" applyBorder="1" applyAlignment="1">
      <alignment horizontal="center" vertical="center"/>
    </xf>
    <xf numFmtId="0" fontId="32" fillId="0" borderId="34" xfId="10" applyFont="1" applyBorder="1" applyAlignment="1">
      <alignment horizontal="center" vertical="center"/>
    </xf>
    <xf numFmtId="0" fontId="32" fillId="0" borderId="26" xfId="10" applyFont="1" applyBorder="1" applyAlignment="1">
      <alignment horizontal="center" vertical="center"/>
    </xf>
    <xf numFmtId="0" fontId="32" fillId="0" borderId="28" xfId="10" applyFont="1" applyBorder="1" applyAlignment="1">
      <alignment horizontal="center" vertical="center"/>
    </xf>
    <xf numFmtId="0" fontId="32" fillId="0" borderId="35" xfId="10" applyFont="1" applyBorder="1" applyAlignment="1">
      <alignment horizontal="center" vertical="center"/>
    </xf>
    <xf numFmtId="0" fontId="32" fillId="0" borderId="17" xfId="1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/>
    <xf numFmtId="0" fontId="4" fillId="0" borderId="2" xfId="0" applyFont="1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3" xfId="10"/>
    <cellStyle name="Percent 2" xfId="6"/>
    <cellStyle name="ปกติ 2" xfId="7"/>
    <cellStyle name="ปกติ 3" xfId="8"/>
    <cellStyle name="เปอร์เซ็นต์ 2" xfId="9"/>
  </cellStyles>
  <dxfs count="110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872168</xdr:colOff>
      <xdr:row>2</xdr:row>
      <xdr:rowOff>100966</xdr:rowOff>
    </xdr:from>
    <xdr:to>
      <xdr:col>2</xdr:col>
      <xdr:colOff>200026</xdr:colOff>
      <xdr:row>5</xdr:row>
      <xdr:rowOff>295275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493" y="548641"/>
          <a:ext cx="1023308" cy="90868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872168</xdr:colOff>
      <xdr:row>2</xdr:row>
      <xdr:rowOff>100966</xdr:rowOff>
    </xdr:from>
    <xdr:to>
      <xdr:col>2</xdr:col>
      <xdr:colOff>200026</xdr:colOff>
      <xdr:row>5</xdr:row>
      <xdr:rowOff>295275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493" y="548641"/>
          <a:ext cx="1023308" cy="90868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872168</xdr:colOff>
      <xdr:row>2</xdr:row>
      <xdr:rowOff>100966</xdr:rowOff>
    </xdr:from>
    <xdr:to>
      <xdr:col>2</xdr:col>
      <xdr:colOff>200026</xdr:colOff>
      <xdr:row>5</xdr:row>
      <xdr:rowOff>295275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493" y="548641"/>
          <a:ext cx="1023308" cy="90868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987879</xdr:colOff>
      <xdr:row>0</xdr:row>
      <xdr:rowOff>537935</xdr:rowOff>
    </xdr:from>
    <xdr:to>
      <xdr:col>1</xdr:col>
      <xdr:colOff>2552701</xdr:colOff>
      <xdr:row>2</xdr:row>
      <xdr:rowOff>393700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579" y="537935"/>
          <a:ext cx="1564822" cy="11892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1292678</xdr:colOff>
      <xdr:row>0</xdr:row>
      <xdr:rowOff>68035</xdr:rowOff>
    </xdr:from>
    <xdr:to>
      <xdr:col>2</xdr:col>
      <xdr:colOff>1087</xdr:colOff>
      <xdr:row>1</xdr:row>
      <xdr:rowOff>355600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6378" y="68035"/>
          <a:ext cx="1670684" cy="118291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1292678</xdr:colOff>
      <xdr:row>0</xdr:row>
      <xdr:rowOff>68035</xdr:rowOff>
    </xdr:from>
    <xdr:to>
      <xdr:col>3</xdr:col>
      <xdr:colOff>1086</xdr:colOff>
      <xdr:row>2</xdr:row>
      <xdr:rowOff>353784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E4D3A081-9DAF-4E5E-A6F9-BA58A1C813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378" y="68035"/>
          <a:ext cx="1670683" cy="160972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95250</xdr:rowOff>
    </xdr:from>
    <xdr:ext cx="809625" cy="828675"/>
    <xdr:pic>
      <xdr:nvPicPr>
        <xdr:cNvPr id="2" name="image1.png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95250"/>
          <a:ext cx="809625" cy="82867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95250</xdr:rowOff>
    </xdr:from>
    <xdr:ext cx="809625" cy="828675"/>
    <xdr:pic>
      <xdr:nvPicPr>
        <xdr:cNvPr id="2" name="image1.png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95250"/>
          <a:ext cx="809625" cy="828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L16"/>
  <sheetViews>
    <sheetView zoomScaleNormal="100" workbookViewId="0">
      <selection activeCell="A7" sqref="A7:G7"/>
    </sheetView>
    <sheetView workbookViewId="1">
      <selection sqref="A1:G1"/>
    </sheetView>
    <sheetView workbookViewId="2">
      <selection sqref="A1:G1"/>
    </sheetView>
  </sheetViews>
  <sheetFormatPr defaultRowHeight="13.8" x14ac:dyDescent="0.25"/>
  <cols>
    <col min="1" max="1" width="24.09765625" customWidth="1"/>
    <col min="2" max="2" width="22.19921875" customWidth="1"/>
    <col min="3" max="3" width="28.69921875" customWidth="1"/>
    <col min="4" max="4" width="30.69921875" bestFit="1" customWidth="1"/>
    <col min="5" max="5" width="30.09765625" customWidth="1"/>
    <col min="6" max="6" width="36.5" customWidth="1"/>
    <col min="7" max="7" width="33.59765625" customWidth="1"/>
    <col min="9" max="9" width="19.19921875" customWidth="1"/>
    <col min="10" max="10" width="25.19921875" customWidth="1"/>
    <col min="12" max="12" width="18.19921875" customWidth="1"/>
    <col min="14" max="18" width="8.69921875" bestFit="1" customWidth="1"/>
    <col min="19" max="19" width="8.69921875" customWidth="1"/>
  </cols>
  <sheetData>
    <row r="1" spans="1:12" ht="21" x14ac:dyDescent="0.25">
      <c r="A1" s="167"/>
      <c r="B1" s="168"/>
      <c r="C1" s="168"/>
      <c r="D1" s="168"/>
      <c r="E1" s="168"/>
      <c r="F1" s="168"/>
      <c r="G1" s="168"/>
    </row>
    <row r="2" spans="1:12" ht="14.25" customHeight="1" x14ac:dyDescent="0.25">
      <c r="A2" s="14"/>
      <c r="B2" s="15"/>
      <c r="C2" s="15"/>
      <c r="D2" s="15"/>
      <c r="E2" s="16" t="s">
        <v>0</v>
      </c>
      <c r="F2" s="17" t="s">
        <v>1</v>
      </c>
      <c r="G2" s="18" t="s">
        <v>2</v>
      </c>
      <c r="H2" s="19"/>
    </row>
    <row r="3" spans="1:12" ht="14.25" customHeight="1" x14ac:dyDescent="0.25">
      <c r="A3" s="20"/>
      <c r="B3" s="21"/>
      <c r="C3" s="21"/>
      <c r="D3" s="21"/>
      <c r="E3" s="22"/>
      <c r="F3" s="23"/>
      <c r="G3" s="24"/>
      <c r="H3" s="19"/>
    </row>
    <row r="4" spans="1:12" ht="21" customHeight="1" x14ac:dyDescent="0.25">
      <c r="A4" s="20"/>
      <c r="B4" s="21"/>
      <c r="C4" s="21"/>
      <c r="D4" s="21"/>
      <c r="E4" s="25"/>
      <c r="F4" s="26" t="s">
        <v>3</v>
      </c>
      <c r="G4" s="156" t="s">
        <v>310</v>
      </c>
      <c r="H4" s="27"/>
    </row>
    <row r="5" spans="1:12" ht="21" customHeight="1" x14ac:dyDescent="0.25">
      <c r="A5" s="20"/>
      <c r="B5" s="21"/>
      <c r="C5" s="21"/>
      <c r="D5" s="21"/>
      <c r="E5" s="28"/>
      <c r="F5" s="26" t="s">
        <v>4</v>
      </c>
      <c r="G5" s="29">
        <v>244412</v>
      </c>
      <c r="H5" s="27"/>
    </row>
    <row r="6" spans="1:12" ht="45.75" customHeight="1" x14ac:dyDescent="0.25">
      <c r="A6" s="30"/>
      <c r="B6" s="31"/>
      <c r="C6" s="31"/>
      <c r="D6" s="31"/>
      <c r="E6" s="32" t="s">
        <v>364</v>
      </c>
      <c r="F6" s="26" t="s">
        <v>6</v>
      </c>
      <c r="G6" s="29" t="s">
        <v>7</v>
      </c>
      <c r="H6" s="27"/>
    </row>
    <row r="7" spans="1:12" ht="28.8" x14ac:dyDescent="0.25">
      <c r="A7" s="169" t="s">
        <v>8</v>
      </c>
      <c r="B7" s="169"/>
      <c r="C7" s="169"/>
      <c r="D7" s="169"/>
      <c r="E7" s="169"/>
      <c r="F7" s="169"/>
      <c r="G7" s="169"/>
    </row>
    <row r="8" spans="1:12" s="34" customFormat="1" ht="32.25" customHeight="1" x14ac:dyDescent="0.45">
      <c r="A8" s="33" t="s">
        <v>9</v>
      </c>
      <c r="H8" s="35"/>
      <c r="I8" s="21"/>
    </row>
    <row r="9" spans="1:12" ht="21" x14ac:dyDescent="0.25">
      <c r="A9" s="170" t="s">
        <v>10</v>
      </c>
      <c r="B9" s="170" t="s">
        <v>11</v>
      </c>
      <c r="C9" s="170"/>
      <c r="D9" s="171" t="s">
        <v>12</v>
      </c>
      <c r="E9" s="170" t="s">
        <v>13</v>
      </c>
      <c r="F9" s="170"/>
      <c r="G9" s="171" t="s">
        <v>14</v>
      </c>
      <c r="H9" s="36"/>
      <c r="I9" s="173" t="s">
        <v>10</v>
      </c>
      <c r="J9" s="175" t="s">
        <v>15</v>
      </c>
      <c r="K9" s="176"/>
      <c r="L9" s="177"/>
    </row>
    <row r="10" spans="1:12" ht="63" x14ac:dyDescent="0.25">
      <c r="A10" s="170"/>
      <c r="B10" s="37" t="s">
        <v>16</v>
      </c>
      <c r="C10" s="37" t="s">
        <v>17</v>
      </c>
      <c r="D10" s="172"/>
      <c r="E10" s="37" t="s">
        <v>18</v>
      </c>
      <c r="F10" s="37" t="s">
        <v>19</v>
      </c>
      <c r="G10" s="172"/>
      <c r="H10" s="36"/>
      <c r="I10" s="174"/>
      <c r="J10" s="38" t="s">
        <v>20</v>
      </c>
      <c r="K10" s="175" t="s">
        <v>21</v>
      </c>
      <c r="L10" s="177"/>
    </row>
    <row r="11" spans="1:12" ht="72" x14ac:dyDescent="0.25">
      <c r="A11" s="39" t="s">
        <v>22</v>
      </c>
      <c r="B11" s="40" t="s">
        <v>23</v>
      </c>
      <c r="C11" s="40" t="s">
        <v>24</v>
      </c>
      <c r="D11" s="41" t="s">
        <v>25</v>
      </c>
      <c r="E11" s="42" t="s">
        <v>26</v>
      </c>
      <c r="F11" s="42" t="s">
        <v>27</v>
      </c>
      <c r="G11" s="43" t="s">
        <v>28</v>
      </c>
      <c r="H11" s="36"/>
      <c r="I11" s="39" t="s">
        <v>22</v>
      </c>
      <c r="J11" s="44" t="s">
        <v>29</v>
      </c>
      <c r="K11" s="165" t="s">
        <v>30</v>
      </c>
      <c r="L11" s="166"/>
    </row>
    <row r="12" spans="1:12" ht="72" x14ac:dyDescent="0.25">
      <c r="A12" s="45" t="s">
        <v>31</v>
      </c>
      <c r="B12" s="40" t="s">
        <v>32</v>
      </c>
      <c r="C12" s="40" t="s">
        <v>33</v>
      </c>
      <c r="D12" s="41" t="s">
        <v>34</v>
      </c>
      <c r="E12" s="42" t="s">
        <v>35</v>
      </c>
      <c r="F12" s="42" t="s">
        <v>36</v>
      </c>
      <c r="G12" s="43" t="s">
        <v>37</v>
      </c>
      <c r="H12" s="36"/>
      <c r="I12" s="45" t="s">
        <v>31</v>
      </c>
      <c r="J12" s="46" t="s">
        <v>38</v>
      </c>
      <c r="K12" s="165" t="s">
        <v>39</v>
      </c>
      <c r="L12" s="166"/>
    </row>
    <row r="13" spans="1:12" ht="72" x14ac:dyDescent="0.25">
      <c r="A13" s="47" t="s">
        <v>40</v>
      </c>
      <c r="B13" s="40" t="s">
        <v>41</v>
      </c>
      <c r="C13" s="40" t="s">
        <v>42</v>
      </c>
      <c r="D13" s="41" t="s">
        <v>43</v>
      </c>
      <c r="E13" s="42" t="s">
        <v>44</v>
      </c>
      <c r="F13" s="42" t="s">
        <v>45</v>
      </c>
      <c r="G13" s="43" t="s">
        <v>46</v>
      </c>
      <c r="H13" s="36"/>
      <c r="I13" s="47" t="s">
        <v>40</v>
      </c>
      <c r="J13" s="46" t="s">
        <v>47</v>
      </c>
      <c r="K13" s="165" t="s">
        <v>48</v>
      </c>
      <c r="L13" s="166"/>
    </row>
    <row r="14" spans="1:12" ht="72" x14ac:dyDescent="0.25">
      <c r="A14" s="48" t="s">
        <v>49</v>
      </c>
      <c r="B14" s="40" t="s">
        <v>50</v>
      </c>
      <c r="C14" s="43" t="s">
        <v>51</v>
      </c>
      <c r="D14" s="41" t="s">
        <v>52</v>
      </c>
      <c r="E14" s="42" t="s">
        <v>53</v>
      </c>
      <c r="F14" s="42" t="s">
        <v>44</v>
      </c>
      <c r="G14" s="43" t="s">
        <v>54</v>
      </c>
      <c r="H14" s="36"/>
      <c r="I14" s="48" t="s">
        <v>49</v>
      </c>
      <c r="J14" s="46" t="s">
        <v>55</v>
      </c>
      <c r="K14" s="165" t="s">
        <v>56</v>
      </c>
      <c r="L14" s="166"/>
    </row>
    <row r="15" spans="1:12" ht="78" customHeight="1" x14ac:dyDescent="0.25">
      <c r="A15" s="49" t="s">
        <v>57</v>
      </c>
      <c r="B15" s="40" t="s">
        <v>58</v>
      </c>
      <c r="C15" s="43" t="s">
        <v>59</v>
      </c>
      <c r="D15" s="41" t="s">
        <v>60</v>
      </c>
      <c r="E15" s="42" t="s">
        <v>61</v>
      </c>
      <c r="F15" s="42" t="s">
        <v>61</v>
      </c>
      <c r="G15" s="43" t="s">
        <v>62</v>
      </c>
      <c r="H15" s="36"/>
      <c r="I15" s="49" t="s">
        <v>57</v>
      </c>
      <c r="J15" s="46" t="s">
        <v>63</v>
      </c>
      <c r="K15" s="165" t="s">
        <v>64</v>
      </c>
      <c r="L15" s="166"/>
    </row>
    <row r="16" spans="1:12" ht="21" x14ac:dyDescent="0.25">
      <c r="A16" s="50"/>
      <c r="B16" s="50"/>
      <c r="C16" s="51"/>
      <c r="D16" s="44"/>
      <c r="E16" s="52"/>
      <c r="F16" s="52"/>
      <c r="G16" s="51"/>
      <c r="H16" s="36"/>
      <c r="I16" s="53"/>
    </row>
  </sheetData>
  <mergeCells count="15">
    <mergeCell ref="K14:L14"/>
    <mergeCell ref="K15:L15"/>
    <mergeCell ref="K13:L13"/>
    <mergeCell ref="A1:G1"/>
    <mergeCell ref="A7:G7"/>
    <mergeCell ref="A9:A10"/>
    <mergeCell ref="B9:C9"/>
    <mergeCell ref="D9:D10"/>
    <mergeCell ref="E9:F9"/>
    <mergeCell ref="G9:G10"/>
    <mergeCell ref="I9:I10"/>
    <mergeCell ref="J9:L9"/>
    <mergeCell ref="K10:L10"/>
    <mergeCell ref="K11:L11"/>
    <mergeCell ref="K12:L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3"/>
  <sheetViews>
    <sheetView topLeftCell="A10" zoomScaleNormal="100" workbookViewId="0">
      <selection activeCell="B8" sqref="B8:F8"/>
    </sheetView>
    <sheetView workbookViewId="1">
      <selection sqref="A1:F1"/>
    </sheetView>
    <sheetView tabSelected="1" workbookViewId="2">
      <selection sqref="A1:F1"/>
    </sheetView>
  </sheetViews>
  <sheetFormatPr defaultRowHeight="13.8" x14ac:dyDescent="0.25"/>
  <cols>
    <col min="1" max="1" width="24.09765625" customWidth="1"/>
    <col min="2" max="2" width="22.19921875" customWidth="1"/>
    <col min="3" max="3" width="28.69921875" customWidth="1"/>
    <col min="4" max="4" width="30.69921875" bestFit="1" customWidth="1"/>
    <col min="5" max="5" width="30.09765625" customWidth="1"/>
    <col min="6" max="6" width="36.5" customWidth="1"/>
    <col min="8" max="8" width="19.19921875" customWidth="1"/>
    <col min="9" max="9" width="25.19921875" customWidth="1"/>
    <col min="11" max="11" width="18.19921875" customWidth="1"/>
    <col min="13" max="17" width="8.69921875" bestFit="1" customWidth="1"/>
    <col min="18" max="18" width="8.69921875" customWidth="1"/>
  </cols>
  <sheetData>
    <row r="1" spans="1:8" ht="21" x14ac:dyDescent="0.25">
      <c r="A1" s="167"/>
      <c r="B1" s="168"/>
      <c r="C1" s="168"/>
      <c r="D1" s="168"/>
      <c r="E1" s="168"/>
      <c r="F1" s="168"/>
    </row>
    <row r="2" spans="1:8" ht="14.25" customHeight="1" x14ac:dyDescent="0.25">
      <c r="A2" s="14"/>
      <c r="B2" s="15"/>
      <c r="C2" s="15"/>
      <c r="D2" s="16" t="s">
        <v>0</v>
      </c>
      <c r="E2" s="17" t="s">
        <v>1</v>
      </c>
      <c r="F2" s="18" t="s">
        <v>2</v>
      </c>
      <c r="G2" s="19"/>
    </row>
    <row r="3" spans="1:8" ht="14.25" customHeight="1" x14ac:dyDescent="0.25">
      <c r="A3" s="20"/>
      <c r="B3" s="21"/>
      <c r="C3" s="21"/>
      <c r="D3" s="22"/>
      <c r="E3" s="23"/>
      <c r="F3" s="24"/>
      <c r="G3" s="19"/>
    </row>
    <row r="4" spans="1:8" ht="21" customHeight="1" x14ac:dyDescent="0.25">
      <c r="A4" s="20"/>
      <c r="B4" s="21"/>
      <c r="C4" s="21"/>
      <c r="D4" s="25"/>
      <c r="E4" s="26" t="s">
        <v>3</v>
      </c>
      <c r="F4" s="156" t="s">
        <v>310</v>
      </c>
      <c r="G4" s="27"/>
    </row>
    <row r="5" spans="1:8" ht="21" customHeight="1" x14ac:dyDescent="0.25">
      <c r="A5" s="20"/>
      <c r="B5" s="21"/>
      <c r="C5" s="21"/>
      <c r="D5" s="28"/>
      <c r="E5" s="26" t="s">
        <v>4</v>
      </c>
      <c r="F5" s="29">
        <v>244412</v>
      </c>
      <c r="G5" s="27"/>
    </row>
    <row r="6" spans="1:8" ht="45.75" customHeight="1" x14ac:dyDescent="0.25">
      <c r="A6" s="30"/>
      <c r="B6" s="31"/>
      <c r="C6" s="31"/>
      <c r="D6" s="32" t="s">
        <v>364</v>
      </c>
      <c r="E6" s="26" t="s">
        <v>6</v>
      </c>
      <c r="F6" s="29" t="s">
        <v>7</v>
      </c>
      <c r="G6" s="27"/>
    </row>
    <row r="7" spans="1:8" ht="28.8" x14ac:dyDescent="0.25">
      <c r="A7" s="169" t="s">
        <v>5</v>
      </c>
      <c r="B7" s="169"/>
      <c r="C7" s="169"/>
      <c r="D7" s="169"/>
      <c r="E7" s="169"/>
      <c r="F7" s="169"/>
    </row>
    <row r="8" spans="1:8" ht="21" x14ac:dyDescent="0.4">
      <c r="A8" s="55"/>
      <c r="B8" s="179" t="s">
        <v>366</v>
      </c>
      <c r="C8" s="179"/>
      <c r="D8" s="179"/>
      <c r="E8" s="179"/>
      <c r="F8" s="179"/>
      <c r="G8" s="54"/>
      <c r="H8" s="54"/>
    </row>
    <row r="9" spans="1:8" ht="42" x14ac:dyDescent="0.4">
      <c r="A9" s="55" t="s">
        <v>65</v>
      </c>
      <c r="B9" s="55" t="s">
        <v>66</v>
      </c>
      <c r="C9" s="55" t="s">
        <v>67</v>
      </c>
      <c r="D9" s="55" t="s">
        <v>68</v>
      </c>
      <c r="E9" s="55" t="s">
        <v>69</v>
      </c>
      <c r="F9" s="55" t="s">
        <v>70</v>
      </c>
      <c r="G9" s="54"/>
      <c r="H9" s="54"/>
    </row>
    <row r="10" spans="1:8" ht="21" x14ac:dyDescent="0.4">
      <c r="A10" s="56" t="s">
        <v>71</v>
      </c>
      <c r="B10" s="57" t="s">
        <v>72</v>
      </c>
      <c r="C10" s="58" t="s">
        <v>73</v>
      </c>
      <c r="D10" s="58" t="s">
        <v>74</v>
      </c>
      <c r="E10" s="59" t="s">
        <v>75</v>
      </c>
      <c r="F10" s="59" t="s">
        <v>76</v>
      </c>
      <c r="G10" s="54"/>
      <c r="H10" s="54"/>
    </row>
    <row r="11" spans="1:8" ht="21" x14ac:dyDescent="0.4">
      <c r="A11" s="60" t="s">
        <v>77</v>
      </c>
      <c r="B11" s="61" t="s">
        <v>78</v>
      </c>
      <c r="C11" s="57" t="s">
        <v>79</v>
      </c>
      <c r="D11" s="58" t="s">
        <v>80</v>
      </c>
      <c r="E11" s="58" t="s">
        <v>81</v>
      </c>
      <c r="F11" s="59" t="s">
        <v>75</v>
      </c>
      <c r="G11" s="54"/>
      <c r="H11" s="54"/>
    </row>
    <row r="12" spans="1:8" ht="21" x14ac:dyDescent="0.4">
      <c r="A12" s="60" t="s">
        <v>82</v>
      </c>
      <c r="B12" s="61" t="s">
        <v>83</v>
      </c>
      <c r="C12" s="57" t="s">
        <v>84</v>
      </c>
      <c r="D12" s="57" t="s">
        <v>85</v>
      </c>
      <c r="E12" s="58" t="s">
        <v>80</v>
      </c>
      <c r="F12" s="58" t="s">
        <v>74</v>
      </c>
      <c r="G12" s="54"/>
      <c r="H12" s="54"/>
    </row>
    <row r="13" spans="1:8" ht="21" x14ac:dyDescent="0.4">
      <c r="A13" s="60" t="s">
        <v>86</v>
      </c>
      <c r="B13" s="62" t="s">
        <v>87</v>
      </c>
      <c r="C13" s="61" t="s">
        <v>78</v>
      </c>
      <c r="D13" s="57" t="s">
        <v>84</v>
      </c>
      <c r="E13" s="57" t="s">
        <v>79</v>
      </c>
      <c r="F13" s="58" t="s">
        <v>73</v>
      </c>
      <c r="G13" s="54"/>
      <c r="H13" s="54"/>
    </row>
    <row r="14" spans="1:8" ht="21" x14ac:dyDescent="0.4">
      <c r="A14" s="60" t="s">
        <v>88</v>
      </c>
      <c r="B14" s="62" t="s">
        <v>89</v>
      </c>
      <c r="C14" s="62" t="s">
        <v>90</v>
      </c>
      <c r="D14" s="61" t="s">
        <v>83</v>
      </c>
      <c r="E14" s="61" t="s">
        <v>78</v>
      </c>
      <c r="F14" s="57" t="s">
        <v>72</v>
      </c>
      <c r="G14" s="54"/>
      <c r="H14" s="54"/>
    </row>
    <row r="15" spans="1:8" ht="21" x14ac:dyDescent="0.4">
      <c r="A15" s="54"/>
      <c r="B15" s="54"/>
      <c r="C15" s="54"/>
      <c r="D15" s="54"/>
      <c r="E15" s="54"/>
      <c r="F15" s="54"/>
      <c r="G15" s="54"/>
      <c r="H15" s="54"/>
    </row>
    <row r="16" spans="1:8" ht="21" x14ac:dyDescent="0.4">
      <c r="A16" s="54"/>
      <c r="B16" s="54"/>
      <c r="C16" s="54"/>
      <c r="D16" s="54"/>
      <c r="E16" s="54"/>
      <c r="F16" s="54"/>
      <c r="G16" s="54"/>
      <c r="H16" s="54"/>
    </row>
    <row r="17" spans="1:8" ht="21" x14ac:dyDescent="0.4">
      <c r="A17" s="180" t="s">
        <v>91</v>
      </c>
      <c r="B17" s="181"/>
      <c r="C17" s="182" t="s">
        <v>365</v>
      </c>
      <c r="D17" s="183"/>
      <c r="E17" s="183"/>
      <c r="F17" s="184"/>
      <c r="G17" s="103"/>
      <c r="H17" s="103"/>
    </row>
    <row r="18" spans="1:8" ht="21" x14ac:dyDescent="0.25">
      <c r="A18" s="64" t="s">
        <v>92</v>
      </c>
      <c r="B18" s="65" t="s">
        <v>93</v>
      </c>
      <c r="C18" s="185" t="s">
        <v>306</v>
      </c>
      <c r="D18" s="185"/>
      <c r="E18" s="185"/>
      <c r="F18" s="185"/>
      <c r="G18" s="104"/>
      <c r="H18" s="104"/>
    </row>
    <row r="19" spans="1:8" ht="21" x14ac:dyDescent="0.25">
      <c r="A19" s="66" t="s">
        <v>94</v>
      </c>
      <c r="B19" s="67" t="s">
        <v>95</v>
      </c>
      <c r="C19" s="186" t="s">
        <v>307</v>
      </c>
      <c r="D19" s="186"/>
      <c r="E19" s="186"/>
      <c r="F19" s="186"/>
      <c r="G19" s="104"/>
      <c r="H19" s="104"/>
    </row>
    <row r="20" spans="1:8" ht="21" x14ac:dyDescent="0.25">
      <c r="A20" s="68" t="s">
        <v>96</v>
      </c>
      <c r="B20" s="69" t="s">
        <v>97</v>
      </c>
      <c r="C20" s="187" t="s">
        <v>308</v>
      </c>
      <c r="D20" s="187"/>
      <c r="E20" s="187"/>
      <c r="F20" s="187"/>
      <c r="G20" s="104"/>
      <c r="H20" s="104"/>
    </row>
    <row r="21" spans="1:8" ht="21" x14ac:dyDescent="0.25">
      <c r="A21" s="70" t="s">
        <v>98</v>
      </c>
      <c r="B21" s="71" t="s">
        <v>99</v>
      </c>
      <c r="C21" s="188" t="s">
        <v>100</v>
      </c>
      <c r="D21" s="188"/>
      <c r="E21" s="188"/>
      <c r="F21" s="188"/>
      <c r="G21" s="104"/>
      <c r="H21" s="104"/>
    </row>
    <row r="22" spans="1:8" ht="21" x14ac:dyDescent="0.25">
      <c r="A22" s="72" t="s">
        <v>101</v>
      </c>
      <c r="B22" s="73" t="s">
        <v>102</v>
      </c>
      <c r="C22" s="178" t="s">
        <v>359</v>
      </c>
      <c r="D22" s="178"/>
      <c r="E22" s="178"/>
      <c r="F22" s="178"/>
      <c r="G22" s="104"/>
      <c r="H22" s="104"/>
    </row>
    <row r="23" spans="1:8" ht="21" x14ac:dyDescent="0.4">
      <c r="A23" s="54" t="s">
        <v>103</v>
      </c>
      <c r="B23" s="54"/>
      <c r="C23" s="54"/>
      <c r="G23" s="63"/>
      <c r="H23" s="63"/>
    </row>
  </sheetData>
  <mergeCells count="10">
    <mergeCell ref="A1:F1"/>
    <mergeCell ref="A7:F7"/>
    <mergeCell ref="C19:F19"/>
    <mergeCell ref="C20:F20"/>
    <mergeCell ref="C21:F21"/>
    <mergeCell ref="C22:F22"/>
    <mergeCell ref="B8:F8"/>
    <mergeCell ref="A17:B17"/>
    <mergeCell ref="C17:F17"/>
    <mergeCell ref="C18:F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2"/>
  <sheetViews>
    <sheetView zoomScaleNormal="100" workbookViewId="0">
      <selection activeCell="C12" sqref="C11:C12"/>
    </sheetView>
    <sheetView workbookViewId="1">
      <selection sqref="A1:F1"/>
    </sheetView>
    <sheetView workbookViewId="2">
      <selection sqref="A1:F1"/>
    </sheetView>
  </sheetViews>
  <sheetFormatPr defaultRowHeight="13.8" x14ac:dyDescent="0.25"/>
  <cols>
    <col min="1" max="1" width="24.09765625" customWidth="1"/>
    <col min="2" max="2" width="22.19921875" customWidth="1"/>
    <col min="3" max="3" width="28.69921875" customWidth="1"/>
    <col min="4" max="4" width="30.69921875" bestFit="1" customWidth="1"/>
    <col min="5" max="5" width="30.09765625" customWidth="1"/>
    <col min="6" max="6" width="36.5" customWidth="1"/>
    <col min="8" max="8" width="19.19921875" customWidth="1"/>
    <col min="9" max="9" width="25.19921875" customWidth="1"/>
    <col min="11" max="11" width="18.19921875" customWidth="1"/>
    <col min="13" max="17" width="8.69921875" bestFit="1" customWidth="1"/>
    <col min="18" max="18" width="8.69921875" customWidth="1"/>
  </cols>
  <sheetData>
    <row r="1" spans="1:8" ht="21" x14ac:dyDescent="0.25">
      <c r="A1" s="167"/>
      <c r="B1" s="168"/>
      <c r="C1" s="168"/>
      <c r="D1" s="168"/>
      <c r="E1" s="168"/>
      <c r="F1" s="168"/>
    </row>
    <row r="2" spans="1:8" ht="14.25" customHeight="1" x14ac:dyDescent="0.25">
      <c r="A2" s="14"/>
      <c r="B2" s="15"/>
      <c r="C2" s="15"/>
      <c r="D2" s="16" t="s">
        <v>0</v>
      </c>
      <c r="E2" s="17" t="s">
        <v>1</v>
      </c>
      <c r="F2" s="18" t="s">
        <v>2</v>
      </c>
      <c r="G2" s="19"/>
    </row>
    <row r="3" spans="1:8" ht="14.25" customHeight="1" x14ac:dyDescent="0.25">
      <c r="A3" s="20"/>
      <c r="B3" s="21"/>
      <c r="C3" s="21"/>
      <c r="D3" s="22"/>
      <c r="E3" s="23"/>
      <c r="F3" s="24"/>
      <c r="G3" s="19"/>
    </row>
    <row r="4" spans="1:8" ht="21" customHeight="1" x14ac:dyDescent="0.25">
      <c r="A4" s="20"/>
      <c r="B4" s="21"/>
      <c r="C4" s="21"/>
      <c r="D4" s="25"/>
      <c r="E4" s="26" t="s">
        <v>3</v>
      </c>
      <c r="F4" s="156" t="s">
        <v>310</v>
      </c>
      <c r="G4" s="27"/>
    </row>
    <row r="5" spans="1:8" ht="21" customHeight="1" x14ac:dyDescent="0.25">
      <c r="A5" s="20"/>
      <c r="B5" s="21"/>
      <c r="C5" s="21"/>
      <c r="D5" s="28"/>
      <c r="E5" s="26" t="s">
        <v>4</v>
      </c>
      <c r="F5" s="29">
        <v>244412</v>
      </c>
      <c r="G5" s="27"/>
    </row>
    <row r="6" spans="1:8" ht="45.75" customHeight="1" x14ac:dyDescent="0.25">
      <c r="A6" s="30"/>
      <c r="B6" s="31"/>
      <c r="C6" s="31"/>
      <c r="D6" s="32" t="s">
        <v>364</v>
      </c>
      <c r="E6" s="26" t="s">
        <v>6</v>
      </c>
      <c r="F6" s="29" t="s">
        <v>7</v>
      </c>
      <c r="G6" s="27"/>
    </row>
    <row r="7" spans="1:8" ht="28.8" x14ac:dyDescent="0.25">
      <c r="A7" s="169" t="s">
        <v>309</v>
      </c>
      <c r="B7" s="169"/>
      <c r="C7" s="169"/>
      <c r="D7" s="169"/>
      <c r="E7" s="169"/>
      <c r="F7" s="169"/>
    </row>
    <row r="8" spans="1:8" ht="21" x14ac:dyDescent="0.4">
      <c r="A8" s="55"/>
      <c r="B8" s="179" t="s">
        <v>367</v>
      </c>
      <c r="C8" s="179"/>
      <c r="D8" s="179"/>
      <c r="E8" s="179"/>
      <c r="F8" s="179"/>
      <c r="G8" s="54"/>
      <c r="H8" s="54"/>
    </row>
    <row r="9" spans="1:8" ht="42" x14ac:dyDescent="0.4">
      <c r="A9" s="55" t="s">
        <v>65</v>
      </c>
      <c r="B9" s="55" t="s">
        <v>66</v>
      </c>
      <c r="C9" s="55" t="s">
        <v>67</v>
      </c>
      <c r="D9" s="55" t="s">
        <v>68</v>
      </c>
      <c r="E9" s="55" t="s">
        <v>69</v>
      </c>
      <c r="F9" s="55" t="s">
        <v>70</v>
      </c>
      <c r="G9" s="54"/>
      <c r="H9" s="54"/>
    </row>
    <row r="10" spans="1:8" ht="21" x14ac:dyDescent="0.4">
      <c r="A10" s="56" t="s">
        <v>71</v>
      </c>
      <c r="B10" s="57" t="s">
        <v>72</v>
      </c>
      <c r="C10" s="61" t="s">
        <v>73</v>
      </c>
      <c r="D10" s="61" t="s">
        <v>74</v>
      </c>
      <c r="E10" s="62" t="s">
        <v>75</v>
      </c>
      <c r="F10" s="62" t="s">
        <v>76</v>
      </c>
      <c r="G10" s="54"/>
      <c r="H10" s="54"/>
    </row>
    <row r="11" spans="1:8" ht="21" x14ac:dyDescent="0.4">
      <c r="A11" s="60" t="s">
        <v>77</v>
      </c>
      <c r="B11" s="58" t="s">
        <v>78</v>
      </c>
      <c r="C11" s="57" t="s">
        <v>79</v>
      </c>
      <c r="D11" s="61" t="s">
        <v>80</v>
      </c>
      <c r="E11" s="61" t="s">
        <v>81</v>
      </c>
      <c r="F11" s="62" t="s">
        <v>75</v>
      </c>
      <c r="G11" s="54"/>
      <c r="H11" s="54"/>
    </row>
    <row r="12" spans="1:8" ht="21" x14ac:dyDescent="0.4">
      <c r="A12" s="60" t="s">
        <v>82</v>
      </c>
      <c r="B12" s="58" t="s">
        <v>83</v>
      </c>
      <c r="C12" s="57" t="s">
        <v>84</v>
      </c>
      <c r="D12" s="57" t="s">
        <v>85</v>
      </c>
      <c r="E12" s="61" t="s">
        <v>80</v>
      </c>
      <c r="F12" s="61" t="s">
        <v>74</v>
      </c>
      <c r="G12" s="54"/>
      <c r="H12" s="54"/>
    </row>
    <row r="13" spans="1:8" ht="21" x14ac:dyDescent="0.4">
      <c r="A13" s="60" t="s">
        <v>86</v>
      </c>
      <c r="B13" s="59" t="s">
        <v>87</v>
      </c>
      <c r="C13" s="58" t="s">
        <v>78</v>
      </c>
      <c r="D13" s="57" t="s">
        <v>84</v>
      </c>
      <c r="E13" s="57" t="s">
        <v>79</v>
      </c>
      <c r="F13" s="61" t="s">
        <v>73</v>
      </c>
      <c r="G13" s="54"/>
      <c r="H13" s="54"/>
    </row>
    <row r="14" spans="1:8" ht="21" x14ac:dyDescent="0.4">
      <c r="A14" s="60" t="s">
        <v>88</v>
      </c>
      <c r="B14" s="59" t="s">
        <v>89</v>
      </c>
      <c r="C14" s="59" t="s">
        <v>90</v>
      </c>
      <c r="D14" s="58" t="s">
        <v>83</v>
      </c>
      <c r="E14" s="58" t="s">
        <v>78</v>
      </c>
      <c r="F14" s="57" t="s">
        <v>72</v>
      </c>
      <c r="G14" s="54"/>
      <c r="H14" s="54"/>
    </row>
    <row r="15" spans="1:8" ht="21" x14ac:dyDescent="0.4">
      <c r="A15" s="54"/>
      <c r="B15" s="54"/>
      <c r="C15" s="54"/>
      <c r="D15" s="54"/>
      <c r="E15" s="54"/>
      <c r="F15" s="54"/>
      <c r="G15" s="54"/>
      <c r="H15" s="54"/>
    </row>
    <row r="16" spans="1:8" ht="21" x14ac:dyDescent="0.4">
      <c r="A16" s="180" t="s">
        <v>305</v>
      </c>
      <c r="B16" s="181"/>
      <c r="C16" s="182" t="s">
        <v>368</v>
      </c>
      <c r="D16" s="183"/>
      <c r="E16" s="183"/>
      <c r="F16" s="184"/>
      <c r="G16" s="103"/>
      <c r="H16" s="103"/>
    </row>
    <row r="17" spans="1:8" ht="21" x14ac:dyDescent="0.25">
      <c r="A17" s="157" t="s">
        <v>92</v>
      </c>
      <c r="B17" s="158" t="s">
        <v>93</v>
      </c>
      <c r="C17" s="189" t="s">
        <v>361</v>
      </c>
      <c r="D17" s="190"/>
      <c r="E17" s="190"/>
      <c r="F17" s="191"/>
      <c r="G17" s="104"/>
      <c r="H17" s="104"/>
    </row>
    <row r="18" spans="1:8" ht="21" customHeight="1" x14ac:dyDescent="0.25">
      <c r="A18" s="159" t="s">
        <v>94</v>
      </c>
      <c r="B18" s="160" t="s">
        <v>95</v>
      </c>
      <c r="C18" s="192" t="s">
        <v>360</v>
      </c>
      <c r="D18" s="192"/>
      <c r="E18" s="192"/>
      <c r="F18" s="192"/>
      <c r="G18" s="104"/>
      <c r="H18" s="104"/>
    </row>
    <row r="19" spans="1:8" ht="21" customHeight="1" x14ac:dyDescent="0.25">
      <c r="A19" s="68" t="s">
        <v>96</v>
      </c>
      <c r="B19" s="69" t="s">
        <v>97</v>
      </c>
      <c r="C19" s="193" t="s">
        <v>361</v>
      </c>
      <c r="D19" s="194"/>
      <c r="E19" s="194"/>
      <c r="F19" s="195"/>
      <c r="G19" s="104"/>
      <c r="H19" s="104"/>
    </row>
    <row r="20" spans="1:8" ht="21" customHeight="1" x14ac:dyDescent="0.25">
      <c r="A20" s="161" t="s">
        <v>98</v>
      </c>
      <c r="B20" s="162" t="s">
        <v>99</v>
      </c>
      <c r="C20" s="196" t="s">
        <v>362</v>
      </c>
      <c r="D20" s="197"/>
      <c r="E20" s="197"/>
      <c r="F20" s="198"/>
      <c r="G20" s="104"/>
      <c r="H20" s="104"/>
    </row>
    <row r="21" spans="1:8" ht="21" customHeight="1" x14ac:dyDescent="0.25">
      <c r="A21" s="163" t="s">
        <v>101</v>
      </c>
      <c r="B21" s="164" t="s">
        <v>102</v>
      </c>
      <c r="C21" s="199" t="s">
        <v>363</v>
      </c>
      <c r="D21" s="199"/>
      <c r="E21" s="199"/>
      <c r="F21" s="199"/>
      <c r="G21" s="104"/>
      <c r="H21" s="104"/>
    </row>
    <row r="22" spans="1:8" ht="61.5" customHeight="1" x14ac:dyDescent="0.25"/>
  </sheetData>
  <mergeCells count="10">
    <mergeCell ref="A16:B16"/>
    <mergeCell ref="C16:F16"/>
    <mergeCell ref="B8:F8"/>
    <mergeCell ref="A1:F1"/>
    <mergeCell ref="A7:F7"/>
    <mergeCell ref="C17:F17"/>
    <mergeCell ref="C18:F18"/>
    <mergeCell ref="C19:F19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8"/>
  <sheetViews>
    <sheetView zoomScale="75" zoomScaleNormal="75" workbookViewId="0">
      <selection activeCell="G17" sqref="G17"/>
    </sheetView>
    <sheetView workbookViewId="1">
      <selection sqref="A1:E4"/>
    </sheetView>
    <sheetView workbookViewId="2">
      <selection sqref="A1:E4"/>
    </sheetView>
  </sheetViews>
  <sheetFormatPr defaultColWidth="8" defaultRowHeight="23.4" x14ac:dyDescent="0.25"/>
  <cols>
    <col min="1" max="1" width="38.5" style="99" customWidth="1"/>
    <col min="2" max="2" width="38.8984375" style="100" customWidth="1"/>
    <col min="3" max="3" width="13.19921875" style="101" customWidth="1"/>
    <col min="4" max="4" width="13.8984375" style="101" customWidth="1"/>
    <col min="5" max="6" width="13.19921875" style="101" customWidth="1"/>
    <col min="7" max="7" width="42.3984375" style="102" customWidth="1"/>
    <col min="8" max="8" width="13" style="101" hidden="1" customWidth="1"/>
    <col min="9" max="9" width="13" style="101" customWidth="1"/>
    <col min="10" max="10" width="14.69921875" style="101" customWidth="1"/>
    <col min="11" max="11" width="13" style="74" customWidth="1"/>
    <col min="12" max="12" width="13" style="101" customWidth="1"/>
    <col min="13" max="16384" width="8" style="74"/>
  </cols>
  <sheetData>
    <row r="1" spans="1:12" ht="70.5" customHeight="1" x14ac:dyDescent="0.25">
      <c r="A1" s="214"/>
      <c r="B1" s="215"/>
      <c r="C1" s="215"/>
      <c r="D1" s="215"/>
      <c r="E1" s="216"/>
      <c r="F1" s="220" t="s">
        <v>0</v>
      </c>
      <c r="G1" s="220"/>
      <c r="H1" s="220"/>
      <c r="I1" s="220" t="s">
        <v>1</v>
      </c>
      <c r="J1" s="220"/>
      <c r="K1" s="221" t="s">
        <v>104</v>
      </c>
      <c r="L1" s="222"/>
    </row>
    <row r="2" spans="1:12" s="75" customFormat="1" ht="33.75" customHeight="1" x14ac:dyDescent="0.25">
      <c r="A2" s="217"/>
      <c r="B2" s="218"/>
      <c r="C2" s="218"/>
      <c r="D2" s="218"/>
      <c r="E2" s="219"/>
      <c r="F2" s="223" t="s">
        <v>364</v>
      </c>
      <c r="G2" s="223"/>
      <c r="H2" s="223"/>
      <c r="I2" s="200" t="s">
        <v>3</v>
      </c>
      <c r="J2" s="200"/>
      <c r="K2" s="224" t="s">
        <v>310</v>
      </c>
      <c r="L2" s="225"/>
    </row>
    <row r="3" spans="1:12" s="75" customFormat="1" ht="33.75" customHeight="1" x14ac:dyDescent="0.25">
      <c r="A3" s="217"/>
      <c r="B3" s="218"/>
      <c r="C3" s="218"/>
      <c r="D3" s="218"/>
      <c r="E3" s="219"/>
      <c r="F3" s="223"/>
      <c r="G3" s="223"/>
      <c r="H3" s="223"/>
      <c r="I3" s="200" t="s">
        <v>4</v>
      </c>
      <c r="J3" s="200"/>
      <c r="K3" s="201">
        <v>244412</v>
      </c>
      <c r="L3" s="202"/>
    </row>
    <row r="4" spans="1:12" s="76" customFormat="1" ht="33.75" customHeight="1" x14ac:dyDescent="0.25">
      <c r="A4" s="217"/>
      <c r="B4" s="218"/>
      <c r="C4" s="218"/>
      <c r="D4" s="218"/>
      <c r="E4" s="219"/>
      <c r="F4" s="223"/>
      <c r="G4" s="223"/>
      <c r="H4" s="223"/>
      <c r="I4" s="203" t="s">
        <v>6</v>
      </c>
      <c r="J4" s="203"/>
      <c r="K4" s="207" t="s">
        <v>7</v>
      </c>
      <c r="L4" s="207"/>
    </row>
    <row r="5" spans="1:12" s="77" customFormat="1" ht="42" customHeight="1" x14ac:dyDescent="0.25">
      <c r="A5" s="208" t="s">
        <v>105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10"/>
    </row>
    <row r="6" spans="1:12" s="78" customFormat="1" x14ac:dyDescent="0.25">
      <c r="A6" s="211" t="s">
        <v>106</v>
      </c>
      <c r="B6" s="211" t="s">
        <v>107</v>
      </c>
      <c r="C6" s="212" t="s">
        <v>108</v>
      </c>
      <c r="D6" s="212"/>
      <c r="E6" s="212"/>
      <c r="F6" s="212"/>
      <c r="G6" s="213" t="s">
        <v>109</v>
      </c>
      <c r="H6" s="211" t="s">
        <v>110</v>
      </c>
      <c r="I6" s="212" t="s">
        <v>111</v>
      </c>
      <c r="J6" s="212"/>
      <c r="K6" s="212"/>
      <c r="L6" s="212"/>
    </row>
    <row r="7" spans="1:12" s="80" customFormat="1" ht="93.6" x14ac:dyDescent="0.25">
      <c r="A7" s="211"/>
      <c r="B7" s="211"/>
      <c r="C7" s="79" t="s">
        <v>112</v>
      </c>
      <c r="D7" s="79" t="s">
        <v>113</v>
      </c>
      <c r="E7" s="79" t="s">
        <v>114</v>
      </c>
      <c r="F7" s="79" t="s">
        <v>115</v>
      </c>
      <c r="G7" s="213"/>
      <c r="H7" s="211"/>
      <c r="I7" s="79" t="s">
        <v>116</v>
      </c>
      <c r="J7" s="79" t="s">
        <v>117</v>
      </c>
      <c r="K7" s="79" t="s">
        <v>118</v>
      </c>
      <c r="L7" s="79" t="s">
        <v>115</v>
      </c>
    </row>
    <row r="8" spans="1:12" s="80" customFormat="1" ht="25.8" x14ac:dyDescent="0.25">
      <c r="A8" s="204" t="s">
        <v>119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6"/>
    </row>
    <row r="9" spans="1:12" s="86" customFormat="1" ht="232.2" x14ac:dyDescent="0.25">
      <c r="A9" s="97" t="s">
        <v>120</v>
      </c>
      <c r="B9" s="96" t="s">
        <v>121</v>
      </c>
      <c r="C9" s="82">
        <v>5</v>
      </c>
      <c r="D9" s="82">
        <v>5</v>
      </c>
      <c r="E9" s="82">
        <f>C9*D9</f>
        <v>25</v>
      </c>
      <c r="F9" s="83" t="s">
        <v>76</v>
      </c>
      <c r="G9" s="81" t="s">
        <v>321</v>
      </c>
      <c r="H9" s="84">
        <v>1</v>
      </c>
      <c r="I9" s="85">
        <v>1</v>
      </c>
      <c r="J9" s="82">
        <v>1</v>
      </c>
      <c r="K9" s="82">
        <f>I9*J9</f>
        <v>1</v>
      </c>
      <c r="L9" s="111" t="s">
        <v>89</v>
      </c>
    </row>
    <row r="10" spans="1:12" s="86" customFormat="1" ht="129" x14ac:dyDescent="0.25">
      <c r="A10" s="97" t="s">
        <v>122</v>
      </c>
      <c r="B10" s="98" t="s">
        <v>123</v>
      </c>
      <c r="C10" s="82">
        <v>5</v>
      </c>
      <c r="D10" s="82">
        <v>4</v>
      </c>
      <c r="E10" s="82">
        <f>C10*D10</f>
        <v>20</v>
      </c>
      <c r="F10" s="83" t="s">
        <v>75</v>
      </c>
      <c r="G10" s="81" t="s">
        <v>322</v>
      </c>
      <c r="H10" s="84">
        <v>1</v>
      </c>
      <c r="I10" s="85">
        <v>1</v>
      </c>
      <c r="J10" s="82">
        <v>1</v>
      </c>
      <c r="K10" s="82">
        <v>1</v>
      </c>
      <c r="L10" s="112" t="s">
        <v>89</v>
      </c>
    </row>
    <row r="11" spans="1:12" s="86" customFormat="1" ht="146.25" customHeight="1" x14ac:dyDescent="0.25">
      <c r="A11" s="97" t="s">
        <v>124</v>
      </c>
      <c r="B11" s="87" t="s">
        <v>125</v>
      </c>
      <c r="C11" s="82">
        <v>5</v>
      </c>
      <c r="D11" s="82">
        <v>1</v>
      </c>
      <c r="E11" s="82">
        <f>C11*D11</f>
        <v>5</v>
      </c>
      <c r="F11" s="89" t="s">
        <v>72</v>
      </c>
      <c r="G11" s="88" t="s">
        <v>323</v>
      </c>
      <c r="H11" s="84">
        <v>1</v>
      </c>
      <c r="I11" s="85">
        <v>1</v>
      </c>
      <c r="J11" s="82">
        <v>1</v>
      </c>
      <c r="K11" s="82">
        <v>1</v>
      </c>
      <c r="L11" s="112" t="s">
        <v>89</v>
      </c>
    </row>
    <row r="12" spans="1:12" s="86" customFormat="1" ht="129" x14ac:dyDescent="0.25">
      <c r="A12" s="97" t="s">
        <v>126</v>
      </c>
      <c r="B12" s="96" t="s">
        <v>127</v>
      </c>
      <c r="C12" s="82">
        <v>5</v>
      </c>
      <c r="D12" s="82">
        <v>2</v>
      </c>
      <c r="E12" s="82">
        <f t="shared" ref="E12:E15" si="0">C12*D12</f>
        <v>10</v>
      </c>
      <c r="F12" s="113" t="s">
        <v>73</v>
      </c>
      <c r="G12" s="81" t="s">
        <v>324</v>
      </c>
      <c r="H12" s="84">
        <v>1</v>
      </c>
      <c r="I12" s="85">
        <v>1</v>
      </c>
      <c r="J12" s="82">
        <v>1</v>
      </c>
      <c r="K12" s="82">
        <v>1</v>
      </c>
      <c r="L12" s="112" t="s">
        <v>89</v>
      </c>
    </row>
    <row r="13" spans="1:12" s="86" customFormat="1" ht="154.80000000000001" x14ac:dyDescent="0.25">
      <c r="A13" s="106" t="s">
        <v>128</v>
      </c>
      <c r="B13" s="98" t="s">
        <v>129</v>
      </c>
      <c r="C13" s="82">
        <v>5</v>
      </c>
      <c r="D13" s="82">
        <v>4</v>
      </c>
      <c r="E13" s="82">
        <f t="shared" si="0"/>
        <v>20</v>
      </c>
      <c r="F13" s="83" t="s">
        <v>75</v>
      </c>
      <c r="G13" s="81" t="s">
        <v>325</v>
      </c>
      <c r="H13" s="84">
        <v>1</v>
      </c>
      <c r="I13" s="85">
        <v>2</v>
      </c>
      <c r="J13" s="82">
        <v>1</v>
      </c>
      <c r="K13" s="82">
        <v>2</v>
      </c>
      <c r="L13" s="112" t="s">
        <v>87</v>
      </c>
    </row>
    <row r="14" spans="1:12" s="92" customFormat="1" ht="154.80000000000001" x14ac:dyDescent="0.25">
      <c r="A14" s="97" t="s">
        <v>141</v>
      </c>
      <c r="B14" s="110" t="s">
        <v>142</v>
      </c>
      <c r="C14" s="85">
        <v>3</v>
      </c>
      <c r="D14" s="82">
        <v>2</v>
      </c>
      <c r="E14" s="82">
        <f t="shared" si="0"/>
        <v>6</v>
      </c>
      <c r="F14" s="89" t="s">
        <v>84</v>
      </c>
      <c r="G14" s="88" t="s">
        <v>369</v>
      </c>
      <c r="H14" s="84">
        <v>1</v>
      </c>
      <c r="I14" s="85">
        <v>1</v>
      </c>
      <c r="J14" s="82">
        <v>1</v>
      </c>
      <c r="K14" s="82">
        <f>I14*J14</f>
        <v>1</v>
      </c>
      <c r="L14" s="112" t="s">
        <v>89</v>
      </c>
    </row>
    <row r="15" spans="1:12" s="92" customFormat="1" ht="154.80000000000001" x14ac:dyDescent="0.25">
      <c r="A15" s="106" t="s">
        <v>143</v>
      </c>
      <c r="B15" s="109" t="s">
        <v>144</v>
      </c>
      <c r="C15" s="82">
        <v>2</v>
      </c>
      <c r="D15" s="82">
        <v>2</v>
      </c>
      <c r="E15" s="82">
        <f t="shared" si="0"/>
        <v>4</v>
      </c>
      <c r="F15" s="93" t="s">
        <v>78</v>
      </c>
      <c r="G15" s="96" t="s">
        <v>298</v>
      </c>
      <c r="H15" s="84">
        <v>1</v>
      </c>
      <c r="I15" s="82">
        <v>2</v>
      </c>
      <c r="J15" s="82">
        <v>2</v>
      </c>
      <c r="K15" s="82">
        <f t="shared" ref="K15" si="1">I15*J15</f>
        <v>4</v>
      </c>
      <c r="L15" s="93" t="s">
        <v>78</v>
      </c>
    </row>
    <row r="16" spans="1:12" s="86" customFormat="1" ht="93.75" customHeight="1" x14ac:dyDescent="0.25">
      <c r="A16" s="108" t="s">
        <v>145</v>
      </c>
      <c r="B16" s="96" t="s">
        <v>146</v>
      </c>
      <c r="C16" s="94">
        <v>1</v>
      </c>
      <c r="D16" s="94">
        <v>2</v>
      </c>
      <c r="E16" s="94">
        <f t="shared" ref="E16:E18" si="2">C16*D16</f>
        <v>2</v>
      </c>
      <c r="F16" s="112" t="s">
        <v>87</v>
      </c>
      <c r="G16" s="91" t="s">
        <v>132</v>
      </c>
      <c r="H16" s="84">
        <v>1</v>
      </c>
      <c r="I16" s="85">
        <v>1</v>
      </c>
      <c r="J16" s="82">
        <v>1</v>
      </c>
      <c r="K16" s="82">
        <v>1</v>
      </c>
      <c r="L16" s="112" t="s">
        <v>89</v>
      </c>
    </row>
    <row r="17" spans="1:12" s="95" customFormat="1" ht="160.94999999999999" customHeight="1" x14ac:dyDescent="0.25">
      <c r="A17" s="97" t="s">
        <v>147</v>
      </c>
      <c r="B17" s="115" t="s">
        <v>148</v>
      </c>
      <c r="C17" s="116">
        <v>1</v>
      </c>
      <c r="D17" s="116">
        <v>2</v>
      </c>
      <c r="E17" s="116">
        <f t="shared" si="2"/>
        <v>2</v>
      </c>
      <c r="F17" s="112" t="s">
        <v>87</v>
      </c>
      <c r="G17" s="88" t="s">
        <v>326</v>
      </c>
      <c r="H17" s="84">
        <v>1</v>
      </c>
      <c r="I17" s="85">
        <v>1</v>
      </c>
      <c r="J17" s="82">
        <v>1</v>
      </c>
      <c r="K17" s="82">
        <f>I17*J17</f>
        <v>1</v>
      </c>
      <c r="L17" s="112" t="s">
        <v>89</v>
      </c>
    </row>
    <row r="18" spans="1:12" s="86" customFormat="1" ht="129" x14ac:dyDescent="0.25">
      <c r="A18" s="96" t="s">
        <v>149</v>
      </c>
      <c r="B18" s="96" t="s">
        <v>150</v>
      </c>
      <c r="C18" s="85">
        <v>2</v>
      </c>
      <c r="D18" s="82">
        <v>1</v>
      </c>
      <c r="E18" s="82">
        <f t="shared" si="2"/>
        <v>2</v>
      </c>
      <c r="F18" s="112" t="s">
        <v>87</v>
      </c>
      <c r="G18" s="81" t="s">
        <v>327</v>
      </c>
      <c r="H18" s="84">
        <v>1</v>
      </c>
      <c r="I18" s="85">
        <v>1</v>
      </c>
      <c r="J18" s="82">
        <v>1</v>
      </c>
      <c r="K18" s="82">
        <f>I18*J18</f>
        <v>1</v>
      </c>
      <c r="L18" s="111" t="s">
        <v>89</v>
      </c>
    </row>
  </sheetData>
  <mergeCells count="19">
    <mergeCell ref="F2:H4"/>
    <mergeCell ref="I2:J2"/>
    <mergeCell ref="K2:L2"/>
    <mergeCell ref="I3:J3"/>
    <mergeCell ref="K3:L3"/>
    <mergeCell ref="I4:J4"/>
    <mergeCell ref="A8:L8"/>
    <mergeCell ref="K4:L4"/>
    <mergeCell ref="A5:L5"/>
    <mergeCell ref="A6:A7"/>
    <mergeCell ref="B6:B7"/>
    <mergeCell ref="C6:F6"/>
    <mergeCell ref="G6:G7"/>
    <mergeCell ref="H6:H7"/>
    <mergeCell ref="I6:L6"/>
    <mergeCell ref="A1:E4"/>
    <mergeCell ref="F1:H1"/>
    <mergeCell ref="I1:J1"/>
    <mergeCell ref="K1:L1"/>
  </mergeCells>
  <pageMargins left="0.23622047244094491" right="0.23622047244094491" top="0.15748031496062992" bottom="0.19685039370078741" header="0.31496062992125984" footer="0.31496062992125984"/>
  <pageSetup paperSize="9" scale="60" orientation="landscape" horizontalDpi="1200" verticalDpi="1200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topLeftCell="A4" zoomScale="75" zoomScaleNormal="75" workbookViewId="0">
      <selection activeCell="G13" sqref="G13"/>
    </sheetView>
    <sheetView workbookViewId="1">
      <selection sqref="A1:E4"/>
    </sheetView>
    <sheetView workbookViewId="2">
      <selection sqref="A1:E4"/>
    </sheetView>
  </sheetViews>
  <sheetFormatPr defaultColWidth="8" defaultRowHeight="23.4" x14ac:dyDescent="0.25"/>
  <cols>
    <col min="1" max="1" width="38.5" style="99" customWidth="1"/>
    <col min="2" max="2" width="38.8984375" style="100" customWidth="1"/>
    <col min="3" max="3" width="13.19921875" style="101" customWidth="1"/>
    <col min="4" max="4" width="13.8984375" style="101" customWidth="1"/>
    <col min="5" max="6" width="13.19921875" style="101" customWidth="1"/>
    <col min="7" max="7" width="42.3984375" style="102" customWidth="1"/>
    <col min="8" max="8" width="13" style="101" hidden="1" customWidth="1"/>
    <col min="9" max="9" width="13" style="101" customWidth="1"/>
    <col min="10" max="10" width="14.69921875" style="101" customWidth="1"/>
    <col min="11" max="11" width="13" style="74" customWidth="1"/>
    <col min="12" max="12" width="13" style="101" customWidth="1"/>
    <col min="13" max="14" width="8" style="74"/>
    <col min="15" max="15" width="8" style="74" customWidth="1"/>
    <col min="16" max="16384" width="8" style="74"/>
  </cols>
  <sheetData>
    <row r="1" spans="1:12" ht="70.5" customHeight="1" x14ac:dyDescent="0.25">
      <c r="A1" s="214"/>
      <c r="B1" s="215"/>
      <c r="C1" s="215"/>
      <c r="D1" s="215"/>
      <c r="E1" s="216"/>
      <c r="F1" s="220" t="s">
        <v>0</v>
      </c>
      <c r="G1" s="220"/>
      <c r="H1" s="220"/>
      <c r="I1" s="220" t="s">
        <v>1</v>
      </c>
      <c r="J1" s="220"/>
      <c r="K1" s="221" t="s">
        <v>104</v>
      </c>
      <c r="L1" s="222"/>
    </row>
    <row r="2" spans="1:12" s="75" customFormat="1" ht="33.75" customHeight="1" x14ac:dyDescent="0.25">
      <c r="A2" s="217"/>
      <c r="B2" s="218"/>
      <c r="C2" s="218"/>
      <c r="D2" s="218"/>
      <c r="E2" s="219"/>
      <c r="F2" s="223" t="s">
        <v>364</v>
      </c>
      <c r="G2" s="223"/>
      <c r="H2" s="223"/>
      <c r="I2" s="200" t="s">
        <v>3</v>
      </c>
      <c r="J2" s="200"/>
      <c r="K2" s="224" t="s">
        <v>310</v>
      </c>
      <c r="L2" s="225"/>
    </row>
    <row r="3" spans="1:12" s="75" customFormat="1" ht="33.75" customHeight="1" x14ac:dyDescent="0.25">
      <c r="A3" s="217"/>
      <c r="B3" s="218"/>
      <c r="C3" s="218"/>
      <c r="D3" s="218"/>
      <c r="E3" s="219"/>
      <c r="F3" s="223"/>
      <c r="G3" s="223"/>
      <c r="H3" s="223"/>
      <c r="I3" s="200" t="s">
        <v>4</v>
      </c>
      <c r="J3" s="200"/>
      <c r="K3" s="201">
        <v>244412</v>
      </c>
      <c r="L3" s="202"/>
    </row>
    <row r="4" spans="1:12" s="76" customFormat="1" ht="33.75" customHeight="1" x14ac:dyDescent="0.25">
      <c r="A4" s="217"/>
      <c r="B4" s="218"/>
      <c r="C4" s="218"/>
      <c r="D4" s="218"/>
      <c r="E4" s="219"/>
      <c r="F4" s="223"/>
      <c r="G4" s="223"/>
      <c r="H4" s="223"/>
      <c r="I4" s="203" t="s">
        <v>6</v>
      </c>
      <c r="J4" s="203"/>
      <c r="K4" s="207" t="s">
        <v>7</v>
      </c>
      <c r="L4" s="207"/>
    </row>
    <row r="5" spans="1:12" s="77" customFormat="1" ht="42" customHeight="1" x14ac:dyDescent="0.25">
      <c r="A5" s="208" t="s">
        <v>318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10"/>
    </row>
    <row r="6" spans="1:12" s="78" customFormat="1" x14ac:dyDescent="0.25">
      <c r="A6" s="211" t="s">
        <v>106</v>
      </c>
      <c r="B6" s="211" t="s">
        <v>311</v>
      </c>
      <c r="C6" s="212" t="s">
        <v>316</v>
      </c>
      <c r="D6" s="212"/>
      <c r="E6" s="212"/>
      <c r="F6" s="212"/>
      <c r="G6" s="213" t="s">
        <v>315</v>
      </c>
      <c r="H6" s="211" t="s">
        <v>110</v>
      </c>
      <c r="I6" s="212" t="s">
        <v>314</v>
      </c>
      <c r="J6" s="212"/>
      <c r="K6" s="212"/>
      <c r="L6" s="212"/>
    </row>
    <row r="7" spans="1:12" s="80" customFormat="1" ht="70.2" x14ac:dyDescent="0.25">
      <c r="A7" s="211"/>
      <c r="B7" s="211"/>
      <c r="C7" s="152" t="s">
        <v>112</v>
      </c>
      <c r="D7" s="152" t="s">
        <v>113</v>
      </c>
      <c r="E7" s="152" t="s">
        <v>312</v>
      </c>
      <c r="F7" s="152" t="s">
        <v>313</v>
      </c>
      <c r="G7" s="213"/>
      <c r="H7" s="211"/>
      <c r="I7" s="152" t="s">
        <v>116</v>
      </c>
      <c r="J7" s="152" t="s">
        <v>117</v>
      </c>
      <c r="K7" s="152" t="s">
        <v>317</v>
      </c>
      <c r="L7" s="152" t="s">
        <v>313</v>
      </c>
    </row>
    <row r="8" spans="1:12" s="80" customFormat="1" ht="25.8" x14ac:dyDescent="0.25">
      <c r="A8" s="204" t="s">
        <v>119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6"/>
    </row>
    <row r="9" spans="1:12" s="86" customFormat="1" ht="228.75" customHeight="1" x14ac:dyDescent="0.25">
      <c r="A9" s="107" t="s">
        <v>130</v>
      </c>
      <c r="B9" s="96" t="s">
        <v>131</v>
      </c>
      <c r="C9" s="85">
        <v>5</v>
      </c>
      <c r="D9" s="85">
        <v>4</v>
      </c>
      <c r="E9" s="82">
        <f t="shared" ref="E9:E13" si="0">C9*D9</f>
        <v>20</v>
      </c>
      <c r="F9" s="90" t="s">
        <v>75</v>
      </c>
      <c r="G9" s="91" t="s">
        <v>319</v>
      </c>
      <c r="H9" s="84">
        <v>1</v>
      </c>
      <c r="I9" s="85">
        <v>1</v>
      </c>
      <c r="J9" s="82">
        <v>1</v>
      </c>
      <c r="K9" s="82">
        <v>1</v>
      </c>
      <c r="L9" s="112" t="s">
        <v>89</v>
      </c>
    </row>
    <row r="10" spans="1:12" s="92" customFormat="1" ht="154.80000000000001" x14ac:dyDescent="0.25">
      <c r="A10" s="97" t="s">
        <v>133</v>
      </c>
      <c r="B10" s="87" t="s">
        <v>134</v>
      </c>
      <c r="C10" s="85">
        <v>3</v>
      </c>
      <c r="D10" s="82">
        <v>2</v>
      </c>
      <c r="E10" s="82">
        <f t="shared" si="0"/>
        <v>6</v>
      </c>
      <c r="F10" s="89" t="s">
        <v>84</v>
      </c>
      <c r="G10" s="81" t="s">
        <v>328</v>
      </c>
      <c r="H10" s="84">
        <v>1</v>
      </c>
      <c r="I10" s="85">
        <v>1</v>
      </c>
      <c r="J10" s="82">
        <v>1</v>
      </c>
      <c r="K10" s="82">
        <v>1</v>
      </c>
      <c r="L10" s="112" t="s">
        <v>89</v>
      </c>
    </row>
    <row r="11" spans="1:12" s="92" customFormat="1" ht="154.80000000000001" x14ac:dyDescent="0.25">
      <c r="A11" s="107" t="s">
        <v>135</v>
      </c>
      <c r="B11" s="96" t="s">
        <v>136</v>
      </c>
      <c r="C11" s="85">
        <v>4</v>
      </c>
      <c r="D11" s="82">
        <v>2</v>
      </c>
      <c r="E11" s="82">
        <f t="shared" si="0"/>
        <v>8</v>
      </c>
      <c r="F11" s="89" t="s">
        <v>79</v>
      </c>
      <c r="G11" s="91" t="s">
        <v>329</v>
      </c>
      <c r="H11" s="84">
        <v>1</v>
      </c>
      <c r="I11" s="85">
        <v>1</v>
      </c>
      <c r="J11" s="82">
        <v>1</v>
      </c>
      <c r="K11" s="82">
        <f>I11*J11</f>
        <v>1</v>
      </c>
      <c r="L11" s="112" t="s">
        <v>89</v>
      </c>
    </row>
    <row r="12" spans="1:12" s="92" customFormat="1" ht="154.80000000000001" x14ac:dyDescent="0.25">
      <c r="A12" s="97" t="s">
        <v>137</v>
      </c>
      <c r="B12" s="87" t="s">
        <v>138</v>
      </c>
      <c r="C12" s="85">
        <v>5</v>
      </c>
      <c r="D12" s="82">
        <v>1</v>
      </c>
      <c r="E12" s="82">
        <f t="shared" si="0"/>
        <v>5</v>
      </c>
      <c r="F12" s="89" t="s">
        <v>72</v>
      </c>
      <c r="G12" s="114" t="s">
        <v>330</v>
      </c>
      <c r="H12" s="84">
        <v>1</v>
      </c>
      <c r="I12" s="85">
        <v>1</v>
      </c>
      <c r="J12" s="82">
        <v>1</v>
      </c>
      <c r="K12" s="82">
        <f>I12*J12</f>
        <v>1</v>
      </c>
      <c r="L12" s="112" t="s">
        <v>89</v>
      </c>
    </row>
    <row r="13" spans="1:12" s="86" customFormat="1" ht="195.75" customHeight="1" x14ac:dyDescent="0.25">
      <c r="A13" s="97" t="s">
        <v>139</v>
      </c>
      <c r="B13" s="96" t="s">
        <v>140</v>
      </c>
      <c r="C13" s="85">
        <v>2</v>
      </c>
      <c r="D13" s="82">
        <v>1</v>
      </c>
      <c r="E13" s="82">
        <f t="shared" si="0"/>
        <v>2</v>
      </c>
      <c r="F13" s="112" t="s">
        <v>87</v>
      </c>
      <c r="G13" s="155" t="s">
        <v>331</v>
      </c>
      <c r="H13" s="84">
        <v>1</v>
      </c>
      <c r="I13" s="85">
        <v>1</v>
      </c>
      <c r="J13" s="82">
        <v>1</v>
      </c>
      <c r="K13" s="82">
        <v>1</v>
      </c>
      <c r="L13" s="112" t="s">
        <v>89</v>
      </c>
    </row>
  </sheetData>
  <mergeCells count="19">
    <mergeCell ref="I3:J3"/>
    <mergeCell ref="K3:L3"/>
    <mergeCell ref="I4:J4"/>
    <mergeCell ref="A8:L8"/>
    <mergeCell ref="K4:L4"/>
    <mergeCell ref="A5:L5"/>
    <mergeCell ref="A6:A7"/>
    <mergeCell ref="B6:B7"/>
    <mergeCell ref="C6:F6"/>
    <mergeCell ref="G6:G7"/>
    <mergeCell ref="H6:H7"/>
    <mergeCell ref="I6:L6"/>
    <mergeCell ref="A1:E4"/>
    <mergeCell ref="F1:H1"/>
    <mergeCell ref="I1:J1"/>
    <mergeCell ref="K1:L1"/>
    <mergeCell ref="F2:H4"/>
    <mergeCell ref="I2:J2"/>
    <mergeCell ref="K2:L2"/>
  </mergeCells>
  <pageMargins left="0.23622047244094491" right="0.23622047244094491" top="0.15748031496062992" bottom="0.19685039370078741" header="0.31496062992125984" footer="0.31496062992125984"/>
  <pageSetup paperSize="9" scale="60" orientation="landscape" horizontalDpi="1200" verticalDpi="1200" r:id="rId1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4"/>
  <sheetViews>
    <sheetView tabSelected="1" topLeftCell="A10" zoomScale="90" zoomScaleNormal="90" workbookViewId="0">
      <selection activeCell="A5" sqref="A5:M5"/>
    </sheetView>
    <sheetView workbookViewId="1">
      <selection sqref="A1:F4"/>
    </sheetView>
    <sheetView workbookViewId="2">
      <selection sqref="A1:F4"/>
    </sheetView>
  </sheetViews>
  <sheetFormatPr defaultColWidth="8" defaultRowHeight="21" x14ac:dyDescent="0.25"/>
  <cols>
    <col min="1" max="1" width="31.69921875" style="119" customWidth="1"/>
    <col min="2" max="2" width="46.69921875" style="127" customWidth="1"/>
    <col min="3" max="3" width="38.8984375" style="127" customWidth="1"/>
    <col min="4" max="4" width="13.19921875" style="119" customWidth="1"/>
    <col min="5" max="5" width="13.8984375" style="119" customWidth="1"/>
    <col min="6" max="7" width="13.19921875" style="119" customWidth="1"/>
    <col min="8" max="8" width="42.3984375" style="119" customWidth="1"/>
    <col min="9" max="9" width="13" style="119" hidden="1" customWidth="1"/>
    <col min="10" max="10" width="13" style="119" customWidth="1"/>
    <col min="11" max="11" width="14.69921875" style="119" customWidth="1"/>
    <col min="12" max="12" width="13" style="118" customWidth="1"/>
    <col min="13" max="13" width="13" style="119" customWidth="1"/>
    <col min="14" max="16384" width="8" style="118"/>
  </cols>
  <sheetData>
    <row r="1" spans="1:13" ht="70.5" customHeight="1" x14ac:dyDescent="0.25">
      <c r="A1" s="246"/>
      <c r="B1" s="247"/>
      <c r="C1" s="235"/>
      <c r="D1" s="235"/>
      <c r="E1" s="235"/>
      <c r="F1" s="248"/>
      <c r="G1" s="235" t="s">
        <v>0</v>
      </c>
      <c r="H1" s="235"/>
      <c r="I1" s="235"/>
      <c r="J1" s="235" t="s">
        <v>1</v>
      </c>
      <c r="K1" s="235"/>
      <c r="L1" s="236" t="s">
        <v>104</v>
      </c>
      <c r="M1" s="237"/>
    </row>
    <row r="2" spans="1:13" ht="33.75" customHeight="1" x14ac:dyDescent="0.25">
      <c r="A2" s="249"/>
      <c r="B2" s="250"/>
      <c r="C2" s="239"/>
      <c r="D2" s="239"/>
      <c r="E2" s="239"/>
      <c r="F2" s="251"/>
      <c r="G2" s="238" t="s">
        <v>364</v>
      </c>
      <c r="H2" s="238"/>
      <c r="I2" s="238"/>
      <c r="J2" s="239" t="s">
        <v>3</v>
      </c>
      <c r="K2" s="239"/>
      <c r="L2" s="224" t="s">
        <v>310</v>
      </c>
      <c r="M2" s="225"/>
    </row>
    <row r="3" spans="1:13" ht="33.75" customHeight="1" x14ac:dyDescent="0.25">
      <c r="A3" s="249"/>
      <c r="B3" s="250"/>
      <c r="C3" s="239"/>
      <c r="D3" s="239"/>
      <c r="E3" s="239"/>
      <c r="F3" s="251"/>
      <c r="G3" s="238"/>
      <c r="H3" s="238"/>
      <c r="I3" s="238"/>
      <c r="J3" s="239" t="s">
        <v>4</v>
      </c>
      <c r="K3" s="239"/>
      <c r="L3" s="201">
        <v>244412</v>
      </c>
      <c r="M3" s="202"/>
    </row>
    <row r="4" spans="1:13" s="119" customFormat="1" ht="33.75" customHeight="1" x14ac:dyDescent="0.25">
      <c r="A4" s="249"/>
      <c r="B4" s="250"/>
      <c r="C4" s="239"/>
      <c r="D4" s="239"/>
      <c r="E4" s="239"/>
      <c r="F4" s="251"/>
      <c r="G4" s="238"/>
      <c r="H4" s="238"/>
      <c r="I4" s="238"/>
      <c r="J4" s="240" t="s">
        <v>6</v>
      </c>
      <c r="K4" s="240"/>
      <c r="L4" s="241" t="s">
        <v>7</v>
      </c>
      <c r="M4" s="241"/>
    </row>
    <row r="5" spans="1:13" s="120" customFormat="1" ht="42" customHeight="1" x14ac:dyDescent="0.25">
      <c r="A5" s="208" t="s">
        <v>320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s="121" customFormat="1" ht="25.8" x14ac:dyDescent="0.25">
      <c r="A6" s="242" t="s">
        <v>151</v>
      </c>
      <c r="B6" s="243" t="s">
        <v>106</v>
      </c>
      <c r="C6" s="242" t="s">
        <v>107</v>
      </c>
      <c r="D6" s="245" t="s">
        <v>108</v>
      </c>
      <c r="E6" s="245"/>
      <c r="F6" s="245"/>
      <c r="G6" s="245"/>
      <c r="H6" s="242" t="s">
        <v>109</v>
      </c>
      <c r="I6" s="242" t="s">
        <v>110</v>
      </c>
      <c r="J6" s="245" t="s">
        <v>111</v>
      </c>
      <c r="K6" s="245"/>
      <c r="L6" s="245"/>
      <c r="M6" s="245"/>
    </row>
    <row r="7" spans="1:13" s="122" customFormat="1" ht="103.2" x14ac:dyDescent="0.25">
      <c r="A7" s="242"/>
      <c r="B7" s="244"/>
      <c r="C7" s="242"/>
      <c r="D7" s="154" t="s">
        <v>112</v>
      </c>
      <c r="E7" s="154" t="s">
        <v>113</v>
      </c>
      <c r="F7" s="154" t="s">
        <v>114</v>
      </c>
      <c r="G7" s="154" t="s">
        <v>115</v>
      </c>
      <c r="H7" s="242"/>
      <c r="I7" s="242"/>
      <c r="J7" s="154" t="s">
        <v>116</v>
      </c>
      <c r="K7" s="154" t="s">
        <v>117</v>
      </c>
      <c r="L7" s="154" t="s">
        <v>118</v>
      </c>
      <c r="M7" s="154" t="s">
        <v>152</v>
      </c>
    </row>
    <row r="8" spans="1:13" s="122" customFormat="1" x14ac:dyDescent="0.25">
      <c r="A8" s="229" t="s">
        <v>153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1"/>
    </row>
    <row r="9" spans="1:13" s="120" customFormat="1" ht="151.19999999999999" customHeight="1" x14ac:dyDescent="0.25">
      <c r="A9" s="117" t="s">
        <v>154</v>
      </c>
      <c r="B9" s="117" t="s">
        <v>155</v>
      </c>
      <c r="C9" s="123" t="s">
        <v>156</v>
      </c>
      <c r="D9" s="124">
        <v>2</v>
      </c>
      <c r="E9" s="124">
        <v>1</v>
      </c>
      <c r="F9" s="124">
        <f>D9*E9</f>
        <v>2</v>
      </c>
      <c r="G9" s="105" t="s">
        <v>87</v>
      </c>
      <c r="H9" s="148" t="s">
        <v>332</v>
      </c>
      <c r="I9" s="84">
        <v>1</v>
      </c>
      <c r="J9" s="125">
        <v>1</v>
      </c>
      <c r="K9" s="124">
        <v>1</v>
      </c>
      <c r="L9" s="124">
        <f>J9*K9</f>
        <v>1</v>
      </c>
      <c r="M9" s="105" t="s">
        <v>89</v>
      </c>
    </row>
    <row r="10" spans="1:13" s="120" customFormat="1" ht="139.19999999999999" customHeight="1" x14ac:dyDescent="0.25">
      <c r="A10" s="226" t="s">
        <v>157</v>
      </c>
      <c r="B10" s="117" t="s">
        <v>158</v>
      </c>
      <c r="C10" s="126" t="s">
        <v>159</v>
      </c>
      <c r="D10" s="124">
        <v>2</v>
      </c>
      <c r="E10" s="124">
        <v>1</v>
      </c>
      <c r="F10" s="124">
        <f t="shared" ref="F10:F44" si="0">D10*E10</f>
        <v>2</v>
      </c>
      <c r="G10" s="105" t="s">
        <v>87</v>
      </c>
      <c r="H10" s="148" t="s">
        <v>333</v>
      </c>
      <c r="I10" s="84">
        <v>1</v>
      </c>
      <c r="J10" s="125">
        <v>1</v>
      </c>
      <c r="K10" s="124">
        <v>1</v>
      </c>
      <c r="L10" s="124">
        <f t="shared" ref="L10:L44" si="1">J10*K10</f>
        <v>1</v>
      </c>
      <c r="M10" s="105" t="s">
        <v>89</v>
      </c>
    </row>
    <row r="11" spans="1:13" s="120" customFormat="1" ht="76.2" customHeight="1" x14ac:dyDescent="0.25">
      <c r="A11" s="227"/>
      <c r="B11" s="141" t="s">
        <v>160</v>
      </c>
      <c r="C11" s="126" t="s">
        <v>161</v>
      </c>
      <c r="D11" s="124">
        <v>2</v>
      </c>
      <c r="E11" s="124">
        <v>1</v>
      </c>
      <c r="F11" s="124">
        <f t="shared" si="0"/>
        <v>2</v>
      </c>
      <c r="G11" s="105" t="s">
        <v>87</v>
      </c>
      <c r="H11" s="148" t="s">
        <v>334</v>
      </c>
      <c r="I11" s="84">
        <v>1</v>
      </c>
      <c r="J11" s="125">
        <v>1</v>
      </c>
      <c r="K11" s="124">
        <v>1</v>
      </c>
      <c r="L11" s="124">
        <f t="shared" si="1"/>
        <v>1</v>
      </c>
      <c r="M11" s="105" t="s">
        <v>89</v>
      </c>
    </row>
    <row r="12" spans="1:13" s="120" customFormat="1" ht="69" customHeight="1" x14ac:dyDescent="0.25">
      <c r="A12" s="227"/>
      <c r="B12" s="133" t="s">
        <v>297</v>
      </c>
      <c r="C12" s="123" t="s">
        <v>162</v>
      </c>
      <c r="D12" s="124">
        <v>2</v>
      </c>
      <c r="E12" s="124">
        <v>1</v>
      </c>
      <c r="F12" s="124">
        <f t="shared" si="0"/>
        <v>2</v>
      </c>
      <c r="G12" s="105" t="s">
        <v>87</v>
      </c>
      <c r="H12" s="148" t="s">
        <v>347</v>
      </c>
      <c r="I12" s="84">
        <v>1</v>
      </c>
      <c r="J12" s="125">
        <v>1</v>
      </c>
      <c r="K12" s="124">
        <v>1</v>
      </c>
      <c r="L12" s="124">
        <f t="shared" si="1"/>
        <v>1</v>
      </c>
      <c r="M12" s="105" t="s">
        <v>89</v>
      </c>
    </row>
    <row r="13" spans="1:13" s="120" customFormat="1" ht="84" x14ac:dyDescent="0.25">
      <c r="A13" s="228"/>
      <c r="B13" s="117" t="s">
        <v>163</v>
      </c>
      <c r="C13" s="126" t="s">
        <v>164</v>
      </c>
      <c r="D13" s="124">
        <v>2</v>
      </c>
      <c r="E13" s="124">
        <v>1</v>
      </c>
      <c r="F13" s="124">
        <f t="shared" si="0"/>
        <v>2</v>
      </c>
      <c r="G13" s="105" t="s">
        <v>87</v>
      </c>
      <c r="H13" s="148" t="s">
        <v>334</v>
      </c>
      <c r="I13" s="84">
        <v>1</v>
      </c>
      <c r="J13" s="125">
        <v>1</v>
      </c>
      <c r="K13" s="124">
        <v>1</v>
      </c>
      <c r="L13" s="124">
        <f t="shared" si="1"/>
        <v>1</v>
      </c>
      <c r="M13" s="105" t="s">
        <v>89</v>
      </c>
    </row>
    <row r="14" spans="1:13" s="120" customFormat="1" ht="129" customHeight="1" x14ac:dyDescent="0.25">
      <c r="A14" s="226" t="s">
        <v>165</v>
      </c>
      <c r="B14" s="117" t="s">
        <v>166</v>
      </c>
      <c r="C14" s="123" t="s">
        <v>167</v>
      </c>
      <c r="D14" s="124">
        <v>2</v>
      </c>
      <c r="E14" s="124">
        <v>2</v>
      </c>
      <c r="F14" s="124">
        <f t="shared" si="0"/>
        <v>4</v>
      </c>
      <c r="G14" s="129" t="s">
        <v>78</v>
      </c>
      <c r="H14" s="149" t="s">
        <v>335</v>
      </c>
      <c r="I14" s="84">
        <v>1</v>
      </c>
      <c r="J14" s="125">
        <v>1</v>
      </c>
      <c r="K14" s="124">
        <v>1</v>
      </c>
      <c r="L14" s="124">
        <f t="shared" si="1"/>
        <v>1</v>
      </c>
      <c r="M14" s="105" t="s">
        <v>89</v>
      </c>
    </row>
    <row r="15" spans="1:13" s="120" customFormat="1" ht="162.6" customHeight="1" x14ac:dyDescent="0.25">
      <c r="A15" s="227"/>
      <c r="B15" s="117" t="s">
        <v>168</v>
      </c>
      <c r="C15" s="117" t="s">
        <v>169</v>
      </c>
      <c r="D15" s="124">
        <v>2</v>
      </c>
      <c r="E15" s="124">
        <v>2</v>
      </c>
      <c r="F15" s="124">
        <f t="shared" si="0"/>
        <v>4</v>
      </c>
      <c r="G15" s="129" t="s">
        <v>78</v>
      </c>
      <c r="H15" s="149" t="s">
        <v>299</v>
      </c>
      <c r="I15" s="84">
        <v>1</v>
      </c>
      <c r="J15" s="125">
        <v>1</v>
      </c>
      <c r="K15" s="124">
        <v>1</v>
      </c>
      <c r="L15" s="124">
        <f t="shared" si="1"/>
        <v>1</v>
      </c>
      <c r="M15" s="105" t="s">
        <v>89</v>
      </c>
    </row>
    <row r="16" spans="1:13" s="120" customFormat="1" ht="105" x14ac:dyDescent="0.25">
      <c r="A16" s="227"/>
      <c r="B16" s="117" t="s">
        <v>170</v>
      </c>
      <c r="C16" s="10" t="s">
        <v>171</v>
      </c>
      <c r="D16" s="125">
        <v>5</v>
      </c>
      <c r="E16" s="125">
        <v>2</v>
      </c>
      <c r="F16" s="124">
        <f t="shared" si="0"/>
        <v>10</v>
      </c>
      <c r="G16" s="131" t="s">
        <v>73</v>
      </c>
      <c r="H16" s="133" t="s">
        <v>336</v>
      </c>
      <c r="I16" s="84">
        <v>1</v>
      </c>
      <c r="J16" s="125">
        <v>2</v>
      </c>
      <c r="K16" s="124">
        <v>1</v>
      </c>
      <c r="L16" s="124">
        <f t="shared" si="1"/>
        <v>2</v>
      </c>
      <c r="M16" s="105" t="s">
        <v>87</v>
      </c>
    </row>
    <row r="17" spans="1:13" ht="135.6" customHeight="1" x14ac:dyDescent="0.25">
      <c r="A17" s="227"/>
      <c r="B17" s="117" t="s">
        <v>172</v>
      </c>
      <c r="C17" s="10" t="s">
        <v>173</v>
      </c>
      <c r="D17" s="125">
        <v>5</v>
      </c>
      <c r="E17" s="124">
        <v>3</v>
      </c>
      <c r="F17" s="124">
        <f t="shared" si="0"/>
        <v>15</v>
      </c>
      <c r="G17" s="131" t="s">
        <v>74</v>
      </c>
      <c r="H17" s="133" t="s">
        <v>337</v>
      </c>
      <c r="I17" s="84">
        <v>1</v>
      </c>
      <c r="J17" s="125">
        <v>1</v>
      </c>
      <c r="K17" s="124">
        <v>1</v>
      </c>
      <c r="L17" s="124">
        <f t="shared" si="1"/>
        <v>1</v>
      </c>
      <c r="M17" s="105" t="s">
        <v>89</v>
      </c>
    </row>
    <row r="18" spans="1:13" ht="63" x14ac:dyDescent="0.25">
      <c r="A18" s="227"/>
      <c r="B18" s="117" t="s">
        <v>174</v>
      </c>
      <c r="C18" s="10" t="s">
        <v>175</v>
      </c>
      <c r="D18" s="124">
        <v>2</v>
      </c>
      <c r="E18" s="124">
        <v>2</v>
      </c>
      <c r="F18" s="124">
        <f t="shared" si="0"/>
        <v>4</v>
      </c>
      <c r="G18" s="129" t="s">
        <v>78</v>
      </c>
      <c r="H18" s="128" t="s">
        <v>338</v>
      </c>
      <c r="I18" s="84">
        <v>1</v>
      </c>
      <c r="J18" s="125">
        <v>1</v>
      </c>
      <c r="K18" s="124">
        <v>1</v>
      </c>
      <c r="L18" s="124">
        <f t="shared" si="1"/>
        <v>1</v>
      </c>
      <c r="M18" s="105" t="s">
        <v>89</v>
      </c>
    </row>
    <row r="19" spans="1:13" ht="71.400000000000006" customHeight="1" x14ac:dyDescent="0.25">
      <c r="A19" s="227"/>
      <c r="B19" s="117" t="s">
        <v>176</v>
      </c>
      <c r="C19" s="10" t="s">
        <v>177</v>
      </c>
      <c r="D19" s="125">
        <v>3</v>
      </c>
      <c r="E19" s="124">
        <v>2</v>
      </c>
      <c r="F19" s="124">
        <f t="shared" si="0"/>
        <v>6</v>
      </c>
      <c r="G19" s="132" t="s">
        <v>84</v>
      </c>
      <c r="H19" s="128" t="s">
        <v>339</v>
      </c>
      <c r="I19" s="84">
        <v>1</v>
      </c>
      <c r="J19" s="125">
        <v>1</v>
      </c>
      <c r="K19" s="124">
        <v>2</v>
      </c>
      <c r="L19" s="124">
        <f t="shared" si="1"/>
        <v>2</v>
      </c>
      <c r="M19" s="105" t="s">
        <v>87</v>
      </c>
    </row>
    <row r="20" spans="1:13" ht="153" customHeight="1" x14ac:dyDescent="0.25">
      <c r="A20" s="227"/>
      <c r="B20" s="117" t="s">
        <v>178</v>
      </c>
      <c r="C20" s="10" t="s">
        <v>179</v>
      </c>
      <c r="D20" s="125">
        <v>3</v>
      </c>
      <c r="E20" s="124">
        <v>3</v>
      </c>
      <c r="F20" s="124">
        <f t="shared" si="0"/>
        <v>9</v>
      </c>
      <c r="G20" s="132" t="s">
        <v>85</v>
      </c>
      <c r="H20" s="149" t="s">
        <v>340</v>
      </c>
      <c r="I20" s="84">
        <v>1</v>
      </c>
      <c r="J20" s="125">
        <v>2</v>
      </c>
      <c r="K20" s="124">
        <v>1</v>
      </c>
      <c r="L20" s="124">
        <f t="shared" si="1"/>
        <v>2</v>
      </c>
      <c r="M20" s="105" t="s">
        <v>87</v>
      </c>
    </row>
    <row r="21" spans="1:13" ht="137.4" customHeight="1" x14ac:dyDescent="0.25">
      <c r="A21" s="227"/>
      <c r="B21" s="117" t="s">
        <v>180</v>
      </c>
      <c r="C21" s="10" t="s">
        <v>181</v>
      </c>
      <c r="D21" s="125">
        <v>4</v>
      </c>
      <c r="E21" s="124">
        <v>2</v>
      </c>
      <c r="F21" s="124">
        <f t="shared" si="0"/>
        <v>8</v>
      </c>
      <c r="G21" s="132" t="s">
        <v>79</v>
      </c>
      <c r="H21" s="133" t="s">
        <v>341</v>
      </c>
      <c r="I21" s="84">
        <v>1</v>
      </c>
      <c r="J21" s="125">
        <v>2</v>
      </c>
      <c r="K21" s="124">
        <v>1</v>
      </c>
      <c r="L21" s="124">
        <f t="shared" si="1"/>
        <v>2</v>
      </c>
      <c r="M21" s="105" t="s">
        <v>87</v>
      </c>
    </row>
    <row r="22" spans="1:13" ht="133.94999999999999" customHeight="1" x14ac:dyDescent="0.25">
      <c r="A22" s="227"/>
      <c r="B22" s="117" t="s">
        <v>182</v>
      </c>
      <c r="C22" s="133" t="s">
        <v>183</v>
      </c>
      <c r="D22" s="125">
        <v>5</v>
      </c>
      <c r="E22" s="124">
        <v>4</v>
      </c>
      <c r="F22" s="124">
        <f t="shared" si="0"/>
        <v>20</v>
      </c>
      <c r="G22" s="134" t="s">
        <v>75</v>
      </c>
      <c r="H22" s="133" t="s">
        <v>342</v>
      </c>
      <c r="I22" s="84">
        <v>1</v>
      </c>
      <c r="J22" s="125">
        <v>2</v>
      </c>
      <c r="K22" s="124">
        <v>1</v>
      </c>
      <c r="L22" s="124">
        <f t="shared" si="1"/>
        <v>2</v>
      </c>
      <c r="M22" s="105" t="s">
        <v>87</v>
      </c>
    </row>
    <row r="23" spans="1:13" ht="97.2" customHeight="1" x14ac:dyDescent="0.25">
      <c r="A23" s="228"/>
      <c r="B23" s="153" t="s">
        <v>184</v>
      </c>
      <c r="C23" s="145" t="s">
        <v>185</v>
      </c>
      <c r="D23" s="135">
        <v>4</v>
      </c>
      <c r="E23" s="136">
        <v>3</v>
      </c>
      <c r="F23" s="136">
        <f t="shared" si="0"/>
        <v>12</v>
      </c>
      <c r="G23" s="137" t="s">
        <v>80</v>
      </c>
      <c r="H23" s="150" t="s">
        <v>343</v>
      </c>
      <c r="I23" s="84">
        <v>1</v>
      </c>
      <c r="J23" s="135">
        <v>2</v>
      </c>
      <c r="K23" s="136">
        <v>1</v>
      </c>
      <c r="L23" s="136">
        <f t="shared" si="1"/>
        <v>2</v>
      </c>
      <c r="M23" s="138" t="s">
        <v>87</v>
      </c>
    </row>
    <row r="24" spans="1:13" ht="164.4" customHeight="1" x14ac:dyDescent="0.25">
      <c r="A24" s="226" t="s">
        <v>186</v>
      </c>
      <c r="B24" s="117" t="s">
        <v>351</v>
      </c>
      <c r="C24" s="10" t="s">
        <v>187</v>
      </c>
      <c r="D24" s="125">
        <v>4</v>
      </c>
      <c r="E24" s="124">
        <v>3</v>
      </c>
      <c r="F24" s="124">
        <f t="shared" si="0"/>
        <v>12</v>
      </c>
      <c r="G24" s="137" t="s">
        <v>80</v>
      </c>
      <c r="H24" s="148" t="s">
        <v>344</v>
      </c>
      <c r="I24" s="84">
        <v>1</v>
      </c>
      <c r="J24" s="125">
        <v>1</v>
      </c>
      <c r="K24" s="124">
        <v>1</v>
      </c>
      <c r="L24" s="136">
        <f t="shared" si="1"/>
        <v>1</v>
      </c>
      <c r="M24" s="138" t="s">
        <v>89</v>
      </c>
    </row>
    <row r="25" spans="1:13" ht="109.95" customHeight="1" x14ac:dyDescent="0.25">
      <c r="A25" s="227"/>
      <c r="B25" s="117" t="s">
        <v>188</v>
      </c>
      <c r="C25" s="10" t="s">
        <v>189</v>
      </c>
      <c r="D25" s="125">
        <v>5</v>
      </c>
      <c r="E25" s="124">
        <v>4</v>
      </c>
      <c r="F25" s="124">
        <f t="shared" si="0"/>
        <v>20</v>
      </c>
      <c r="G25" s="134" t="s">
        <v>75</v>
      </c>
      <c r="H25" s="128" t="s">
        <v>346</v>
      </c>
      <c r="I25" s="84">
        <v>1</v>
      </c>
      <c r="J25" s="135">
        <v>2</v>
      </c>
      <c r="K25" s="136">
        <v>1</v>
      </c>
      <c r="L25" s="136">
        <f t="shared" si="1"/>
        <v>2</v>
      </c>
      <c r="M25" s="138" t="s">
        <v>87</v>
      </c>
    </row>
    <row r="26" spans="1:13" ht="117" customHeight="1" x14ac:dyDescent="0.25">
      <c r="A26" s="227"/>
      <c r="B26" s="117" t="s">
        <v>190</v>
      </c>
      <c r="C26" s="10" t="s">
        <v>191</v>
      </c>
      <c r="D26" s="125">
        <v>3</v>
      </c>
      <c r="E26" s="124">
        <v>4</v>
      </c>
      <c r="F26" s="124">
        <f t="shared" si="0"/>
        <v>12</v>
      </c>
      <c r="G26" s="137" t="s">
        <v>80</v>
      </c>
      <c r="H26" s="133" t="s">
        <v>345</v>
      </c>
      <c r="I26" s="84">
        <v>1</v>
      </c>
      <c r="J26" s="125">
        <v>1</v>
      </c>
      <c r="K26" s="124">
        <v>1</v>
      </c>
      <c r="L26" s="124">
        <f t="shared" si="1"/>
        <v>1</v>
      </c>
      <c r="M26" s="138" t="s">
        <v>89</v>
      </c>
    </row>
    <row r="27" spans="1:13" ht="100.2" customHeight="1" x14ac:dyDescent="0.25">
      <c r="A27" s="227"/>
      <c r="B27" s="144" t="s">
        <v>192</v>
      </c>
      <c r="C27" s="10" t="s">
        <v>193</v>
      </c>
      <c r="D27" s="125">
        <v>2</v>
      </c>
      <c r="E27" s="124">
        <v>2</v>
      </c>
      <c r="F27" s="124">
        <f t="shared" si="0"/>
        <v>4</v>
      </c>
      <c r="G27" s="129" t="s">
        <v>78</v>
      </c>
      <c r="H27" s="117" t="s">
        <v>334</v>
      </c>
      <c r="I27" s="84">
        <v>1</v>
      </c>
      <c r="J27" s="125">
        <v>2</v>
      </c>
      <c r="K27" s="124">
        <v>1</v>
      </c>
      <c r="L27" s="124">
        <f t="shared" si="1"/>
        <v>2</v>
      </c>
      <c r="M27" s="138" t="s">
        <v>87</v>
      </c>
    </row>
    <row r="28" spans="1:13" ht="84" x14ac:dyDescent="0.25">
      <c r="A28" s="227"/>
      <c r="B28" s="117" t="s">
        <v>194</v>
      </c>
      <c r="C28" s="10" t="s">
        <v>195</v>
      </c>
      <c r="D28" s="125">
        <v>3</v>
      </c>
      <c r="E28" s="124">
        <v>3</v>
      </c>
      <c r="F28" s="124">
        <f t="shared" si="0"/>
        <v>9</v>
      </c>
      <c r="G28" s="132" t="s">
        <v>85</v>
      </c>
      <c r="H28" s="117" t="s">
        <v>347</v>
      </c>
      <c r="I28" s="84">
        <v>1</v>
      </c>
      <c r="J28" s="125">
        <v>2</v>
      </c>
      <c r="K28" s="124">
        <v>2</v>
      </c>
      <c r="L28" s="124">
        <f t="shared" si="1"/>
        <v>4</v>
      </c>
      <c r="M28" s="142" t="s">
        <v>78</v>
      </c>
    </row>
    <row r="29" spans="1:13" ht="126" x14ac:dyDescent="0.25">
      <c r="A29" s="227"/>
      <c r="B29" s="117" t="s">
        <v>196</v>
      </c>
      <c r="C29" s="10" t="s">
        <v>197</v>
      </c>
      <c r="D29" s="125">
        <v>2</v>
      </c>
      <c r="E29" s="124">
        <v>3</v>
      </c>
      <c r="F29" s="124">
        <f t="shared" si="0"/>
        <v>6</v>
      </c>
      <c r="G29" s="132" t="s">
        <v>84</v>
      </c>
      <c r="H29" s="149" t="s">
        <v>348</v>
      </c>
      <c r="I29" s="84">
        <v>1</v>
      </c>
      <c r="J29" s="125">
        <v>1</v>
      </c>
      <c r="K29" s="124">
        <v>2</v>
      </c>
      <c r="L29" s="124">
        <f t="shared" si="1"/>
        <v>2</v>
      </c>
      <c r="M29" s="105" t="s">
        <v>87</v>
      </c>
    </row>
    <row r="30" spans="1:13" ht="76.2" customHeight="1" x14ac:dyDescent="0.25">
      <c r="A30" s="227"/>
      <c r="B30" s="117" t="s">
        <v>198</v>
      </c>
      <c r="C30" s="123" t="s">
        <v>199</v>
      </c>
      <c r="D30" s="125">
        <v>2</v>
      </c>
      <c r="E30" s="124">
        <v>2</v>
      </c>
      <c r="F30" s="124">
        <f t="shared" si="0"/>
        <v>4</v>
      </c>
      <c r="G30" s="142" t="s">
        <v>78</v>
      </c>
      <c r="H30" s="149" t="s">
        <v>349</v>
      </c>
      <c r="I30" s="84">
        <v>1</v>
      </c>
      <c r="J30" s="125">
        <v>1</v>
      </c>
      <c r="K30" s="124">
        <v>2</v>
      </c>
      <c r="L30" s="124">
        <f t="shared" si="1"/>
        <v>2</v>
      </c>
      <c r="M30" s="105" t="s">
        <v>87</v>
      </c>
    </row>
    <row r="31" spans="1:13" ht="70.2" customHeight="1" x14ac:dyDescent="0.25">
      <c r="A31" s="227"/>
      <c r="B31" s="117" t="s">
        <v>200</v>
      </c>
      <c r="C31" s="10" t="s">
        <v>201</v>
      </c>
      <c r="D31" s="125">
        <v>3</v>
      </c>
      <c r="E31" s="124">
        <v>3</v>
      </c>
      <c r="F31" s="124">
        <f t="shared" si="0"/>
        <v>9</v>
      </c>
      <c r="G31" s="132" t="s">
        <v>85</v>
      </c>
      <c r="H31" s="117" t="s">
        <v>350</v>
      </c>
      <c r="I31" s="84">
        <v>1</v>
      </c>
      <c r="J31" s="125">
        <v>2</v>
      </c>
      <c r="K31" s="124">
        <v>1</v>
      </c>
      <c r="L31" s="124">
        <f t="shared" si="1"/>
        <v>2</v>
      </c>
      <c r="M31" s="138" t="s">
        <v>87</v>
      </c>
    </row>
    <row r="32" spans="1:13" ht="84" x14ac:dyDescent="0.25">
      <c r="A32" s="228"/>
      <c r="B32" s="117" t="s">
        <v>202</v>
      </c>
      <c r="C32" s="130" t="s">
        <v>203</v>
      </c>
      <c r="D32" s="125">
        <v>2</v>
      </c>
      <c r="E32" s="124">
        <v>1</v>
      </c>
      <c r="F32" s="124">
        <f t="shared" si="0"/>
        <v>2</v>
      </c>
      <c r="G32" s="105" t="s">
        <v>87</v>
      </c>
      <c r="H32" s="117" t="s">
        <v>351</v>
      </c>
      <c r="I32" s="84">
        <v>1</v>
      </c>
      <c r="J32" s="125">
        <v>1</v>
      </c>
      <c r="K32" s="124">
        <v>1</v>
      </c>
      <c r="L32" s="124">
        <v>1</v>
      </c>
      <c r="M32" s="147" t="s">
        <v>89</v>
      </c>
    </row>
    <row r="33" spans="1:13" ht="111.75" customHeight="1" x14ac:dyDescent="0.25">
      <c r="A33" s="232" t="s">
        <v>204</v>
      </c>
      <c r="B33" s="117" t="s">
        <v>205</v>
      </c>
      <c r="C33" s="10" t="s">
        <v>300</v>
      </c>
      <c r="D33" s="125">
        <v>3</v>
      </c>
      <c r="E33" s="124">
        <v>1</v>
      </c>
      <c r="F33" s="124">
        <f t="shared" si="0"/>
        <v>3</v>
      </c>
      <c r="G33" s="105" t="s">
        <v>89</v>
      </c>
      <c r="H33" s="146" t="s">
        <v>352</v>
      </c>
      <c r="I33" s="84">
        <v>1</v>
      </c>
      <c r="J33" s="125">
        <v>1</v>
      </c>
      <c r="K33" s="124">
        <v>1</v>
      </c>
      <c r="L33" s="124">
        <f t="shared" si="1"/>
        <v>1</v>
      </c>
      <c r="M33" s="138" t="s">
        <v>89</v>
      </c>
    </row>
    <row r="34" spans="1:13" ht="84.75" customHeight="1" x14ac:dyDescent="0.25">
      <c r="A34" s="233"/>
      <c r="B34" s="117" t="s">
        <v>206</v>
      </c>
      <c r="C34" s="10" t="s">
        <v>301</v>
      </c>
      <c r="D34" s="125">
        <v>3</v>
      </c>
      <c r="E34" s="124">
        <v>2</v>
      </c>
      <c r="F34" s="124">
        <f t="shared" si="0"/>
        <v>6</v>
      </c>
      <c r="G34" s="132" t="s">
        <v>84</v>
      </c>
      <c r="H34" s="149" t="s">
        <v>353</v>
      </c>
      <c r="I34" s="84">
        <v>1</v>
      </c>
      <c r="J34" s="125">
        <v>2</v>
      </c>
      <c r="K34" s="124">
        <v>1</v>
      </c>
      <c r="L34" s="124">
        <f t="shared" si="1"/>
        <v>2</v>
      </c>
      <c r="M34" s="138" t="s">
        <v>87</v>
      </c>
    </row>
    <row r="35" spans="1:13" ht="102" customHeight="1" x14ac:dyDescent="0.25">
      <c r="A35" s="233"/>
      <c r="B35" s="117" t="s">
        <v>207</v>
      </c>
      <c r="C35" s="10" t="s">
        <v>302</v>
      </c>
      <c r="D35" s="125">
        <v>4</v>
      </c>
      <c r="E35" s="124">
        <v>2</v>
      </c>
      <c r="F35" s="124">
        <f t="shared" si="0"/>
        <v>8</v>
      </c>
      <c r="G35" s="132" t="s">
        <v>79</v>
      </c>
      <c r="H35" s="148" t="s">
        <v>354</v>
      </c>
      <c r="I35" s="84">
        <v>1</v>
      </c>
      <c r="J35" s="125">
        <v>1</v>
      </c>
      <c r="K35" s="124">
        <v>1</v>
      </c>
      <c r="L35" s="124">
        <f t="shared" si="1"/>
        <v>1</v>
      </c>
      <c r="M35" s="138" t="s">
        <v>89</v>
      </c>
    </row>
    <row r="36" spans="1:13" ht="91.95" customHeight="1" x14ac:dyDescent="0.25">
      <c r="A36" s="234"/>
      <c r="B36" s="117" t="s">
        <v>208</v>
      </c>
      <c r="C36" s="10" t="s">
        <v>303</v>
      </c>
      <c r="D36" s="125">
        <v>3</v>
      </c>
      <c r="E36" s="124">
        <v>3</v>
      </c>
      <c r="F36" s="124">
        <f t="shared" si="0"/>
        <v>9</v>
      </c>
      <c r="G36" s="132" t="s">
        <v>85</v>
      </c>
      <c r="H36" s="128" t="s">
        <v>355</v>
      </c>
      <c r="I36" s="84">
        <v>1</v>
      </c>
      <c r="J36" s="125">
        <v>2</v>
      </c>
      <c r="K36" s="124">
        <v>2</v>
      </c>
      <c r="L36" s="124">
        <f t="shared" si="1"/>
        <v>4</v>
      </c>
      <c r="M36" s="142" t="s">
        <v>78</v>
      </c>
    </row>
    <row r="37" spans="1:13" ht="93.6" customHeight="1" x14ac:dyDescent="0.25">
      <c r="A37" s="226" t="s">
        <v>209</v>
      </c>
      <c r="B37" s="117" t="s">
        <v>210</v>
      </c>
      <c r="C37" s="10" t="s">
        <v>211</v>
      </c>
      <c r="D37" s="125">
        <v>1</v>
      </c>
      <c r="E37" s="124">
        <v>2</v>
      </c>
      <c r="F37" s="124">
        <f t="shared" si="0"/>
        <v>2</v>
      </c>
      <c r="G37" s="105" t="s">
        <v>87</v>
      </c>
      <c r="H37" s="148" t="s">
        <v>304</v>
      </c>
      <c r="I37" s="84">
        <v>1</v>
      </c>
      <c r="J37" s="125">
        <v>1</v>
      </c>
      <c r="K37" s="124">
        <v>1</v>
      </c>
      <c r="L37" s="124">
        <f t="shared" si="1"/>
        <v>1</v>
      </c>
      <c r="M37" s="138" t="s">
        <v>89</v>
      </c>
    </row>
    <row r="38" spans="1:13" ht="105" x14ac:dyDescent="0.25">
      <c r="A38" s="227"/>
      <c r="B38" s="117" t="s">
        <v>208</v>
      </c>
      <c r="C38" s="10" t="s">
        <v>212</v>
      </c>
      <c r="D38" s="139">
        <v>1</v>
      </c>
      <c r="E38" s="140">
        <v>1</v>
      </c>
      <c r="F38" s="140">
        <f t="shared" si="0"/>
        <v>1</v>
      </c>
      <c r="G38" s="105" t="s">
        <v>89</v>
      </c>
      <c r="H38" s="151" t="s">
        <v>356</v>
      </c>
      <c r="I38" s="84">
        <v>1</v>
      </c>
      <c r="J38" s="125">
        <v>1</v>
      </c>
      <c r="K38" s="124">
        <v>1</v>
      </c>
      <c r="L38" s="124">
        <f t="shared" si="1"/>
        <v>1</v>
      </c>
      <c r="M38" s="138" t="s">
        <v>89</v>
      </c>
    </row>
    <row r="39" spans="1:13" ht="63" x14ac:dyDescent="0.25">
      <c r="A39" s="228"/>
      <c r="B39" s="117" t="s">
        <v>213</v>
      </c>
      <c r="C39" s="117" t="s">
        <v>214</v>
      </c>
      <c r="D39" s="139">
        <v>1</v>
      </c>
      <c r="E39" s="140">
        <v>1</v>
      </c>
      <c r="F39" s="140">
        <f t="shared" si="0"/>
        <v>1</v>
      </c>
      <c r="G39" s="105" t="s">
        <v>89</v>
      </c>
      <c r="H39" s="151" t="s">
        <v>357</v>
      </c>
      <c r="I39" s="84">
        <v>1</v>
      </c>
      <c r="J39" s="125">
        <v>1</v>
      </c>
      <c r="K39" s="124">
        <v>1</v>
      </c>
      <c r="L39" s="124">
        <f t="shared" si="1"/>
        <v>1</v>
      </c>
      <c r="M39" s="138" t="s">
        <v>89</v>
      </c>
    </row>
    <row r="40" spans="1:13" ht="73.2" customHeight="1" x14ac:dyDescent="0.25">
      <c r="A40" s="226" t="s">
        <v>215</v>
      </c>
      <c r="B40" s="117" t="s">
        <v>216</v>
      </c>
      <c r="C40" s="130" t="s">
        <v>217</v>
      </c>
      <c r="D40" s="139">
        <v>2</v>
      </c>
      <c r="E40" s="140">
        <v>2</v>
      </c>
      <c r="F40" s="140">
        <f t="shared" si="0"/>
        <v>4</v>
      </c>
      <c r="G40" s="142" t="s">
        <v>78</v>
      </c>
      <c r="H40" s="117" t="s">
        <v>334</v>
      </c>
      <c r="I40" s="84">
        <v>1</v>
      </c>
      <c r="J40" s="139">
        <v>1</v>
      </c>
      <c r="K40" s="140">
        <v>1</v>
      </c>
      <c r="L40" s="124">
        <f t="shared" si="1"/>
        <v>1</v>
      </c>
      <c r="M40" s="138" t="s">
        <v>89</v>
      </c>
    </row>
    <row r="41" spans="1:13" ht="84" x14ac:dyDescent="0.25">
      <c r="A41" s="227"/>
      <c r="B41" s="117" t="s">
        <v>218</v>
      </c>
      <c r="C41" s="130" t="s">
        <v>219</v>
      </c>
      <c r="D41" s="139">
        <v>1</v>
      </c>
      <c r="E41" s="140">
        <v>3</v>
      </c>
      <c r="F41" s="140">
        <f t="shared" si="0"/>
        <v>3</v>
      </c>
      <c r="G41" s="105" t="s">
        <v>89</v>
      </c>
      <c r="H41" s="143" t="s">
        <v>358</v>
      </c>
      <c r="I41" s="84">
        <v>1</v>
      </c>
      <c r="J41" s="125">
        <v>1</v>
      </c>
      <c r="K41" s="124">
        <v>1</v>
      </c>
      <c r="L41" s="124">
        <f t="shared" si="1"/>
        <v>1</v>
      </c>
      <c r="M41" s="138" t="s">
        <v>89</v>
      </c>
    </row>
    <row r="42" spans="1:13" ht="63" x14ac:dyDescent="0.25">
      <c r="A42" s="227"/>
      <c r="B42" s="117" t="s">
        <v>220</v>
      </c>
      <c r="C42" s="130" t="s">
        <v>221</v>
      </c>
      <c r="D42" s="139">
        <v>3</v>
      </c>
      <c r="E42" s="140">
        <v>2</v>
      </c>
      <c r="F42" s="140">
        <f t="shared" si="0"/>
        <v>6</v>
      </c>
      <c r="G42" s="132" t="s">
        <v>84</v>
      </c>
      <c r="H42" s="4" t="s">
        <v>347</v>
      </c>
      <c r="I42" s="84">
        <v>1</v>
      </c>
      <c r="J42" s="139">
        <v>1</v>
      </c>
      <c r="K42" s="124">
        <v>1</v>
      </c>
      <c r="L42" s="124">
        <f t="shared" si="1"/>
        <v>1</v>
      </c>
      <c r="M42" s="138" t="s">
        <v>89</v>
      </c>
    </row>
    <row r="43" spans="1:13" ht="64.2" customHeight="1" x14ac:dyDescent="0.25">
      <c r="A43" s="227"/>
      <c r="B43" s="117" t="s">
        <v>222</v>
      </c>
      <c r="C43" s="130" t="s">
        <v>223</v>
      </c>
      <c r="D43" s="139">
        <v>2</v>
      </c>
      <c r="E43" s="140">
        <v>2</v>
      </c>
      <c r="F43" s="140">
        <f t="shared" si="0"/>
        <v>4</v>
      </c>
      <c r="G43" s="142" t="s">
        <v>78</v>
      </c>
      <c r="H43" s="4" t="s">
        <v>347</v>
      </c>
      <c r="I43" s="84">
        <v>1</v>
      </c>
      <c r="J43" s="139">
        <v>2</v>
      </c>
      <c r="K43" s="140">
        <v>1</v>
      </c>
      <c r="L43" s="124">
        <f t="shared" si="1"/>
        <v>2</v>
      </c>
      <c r="M43" s="138" t="s">
        <v>87</v>
      </c>
    </row>
    <row r="44" spans="1:13" ht="63" x14ac:dyDescent="0.25">
      <c r="A44" s="228"/>
      <c r="B44" s="10" t="s">
        <v>224</v>
      </c>
      <c r="C44" s="130" t="s">
        <v>225</v>
      </c>
      <c r="D44" s="139">
        <v>3</v>
      </c>
      <c r="E44" s="140">
        <v>3</v>
      </c>
      <c r="F44" s="140">
        <f t="shared" si="0"/>
        <v>9</v>
      </c>
      <c r="G44" s="132" t="s">
        <v>85</v>
      </c>
      <c r="H44" s="4" t="s">
        <v>347</v>
      </c>
      <c r="I44" s="84">
        <v>1</v>
      </c>
      <c r="J44" s="139">
        <v>1</v>
      </c>
      <c r="K44" s="140">
        <v>1</v>
      </c>
      <c r="L44" s="124">
        <f t="shared" si="1"/>
        <v>1</v>
      </c>
      <c r="M44" s="138" t="s">
        <v>89</v>
      </c>
    </row>
  </sheetData>
  <mergeCells count="26">
    <mergeCell ref="A6:A7"/>
    <mergeCell ref="B6:B7"/>
    <mergeCell ref="C6:C7"/>
    <mergeCell ref="D6:G6"/>
    <mergeCell ref="G1:I1"/>
    <mergeCell ref="H6:H7"/>
    <mergeCell ref="A5:M5"/>
    <mergeCell ref="I6:I7"/>
    <mergeCell ref="J6:M6"/>
    <mergeCell ref="A1:F4"/>
    <mergeCell ref="J1:K1"/>
    <mergeCell ref="L1:M1"/>
    <mergeCell ref="G2:I4"/>
    <mergeCell ref="J2:K2"/>
    <mergeCell ref="L2:M2"/>
    <mergeCell ref="J3:K3"/>
    <mergeCell ref="L3:M3"/>
    <mergeCell ref="J4:K4"/>
    <mergeCell ref="L4:M4"/>
    <mergeCell ref="A40:A44"/>
    <mergeCell ref="A8:M8"/>
    <mergeCell ref="A10:A13"/>
    <mergeCell ref="A14:A23"/>
    <mergeCell ref="A24:A32"/>
    <mergeCell ref="A33:A36"/>
    <mergeCell ref="A37:A39"/>
  </mergeCells>
  <pageMargins left="0.23622047244094491" right="0.23622047244094491" top="0.15748031496062992" bottom="0.15748031496062992" header="0.31496062992125984" footer="0.31496062992125984"/>
  <pageSetup paperSize="9" scale="61" orientation="landscape" horizontalDpi="1200" verticalDpi="1200" r:id="rId1"/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12"/>
  <sheetViews>
    <sheetView showGridLines="0" topLeftCell="A7" zoomScale="70" zoomScaleNormal="70" workbookViewId="0">
      <selection activeCell="N11" sqref="N11"/>
    </sheetView>
    <sheetView tabSelected="1" workbookViewId="1">
      <selection sqref="A1:A5"/>
    </sheetView>
    <sheetView topLeftCell="A10" workbookViewId="2">
      <selection activeCell="A9" sqref="A9"/>
    </sheetView>
  </sheetViews>
  <sheetFormatPr defaultColWidth="9" defaultRowHeight="21" x14ac:dyDescent="0.4"/>
  <cols>
    <col min="1" max="1" width="19.19921875" style="1" customWidth="1"/>
    <col min="2" max="2" width="9" style="1"/>
    <col min="3" max="3" width="20.09765625" style="1" customWidth="1"/>
    <col min="4" max="4" width="20.19921875" style="1" customWidth="1"/>
    <col min="5" max="5" width="20.69921875" style="1" customWidth="1"/>
    <col min="6" max="6" width="26.09765625" style="1" customWidth="1"/>
    <col min="7" max="7" width="9" style="1"/>
    <col min="8" max="8" width="10.19921875" style="1" customWidth="1"/>
    <col min="9" max="9" width="13.09765625" style="1" customWidth="1"/>
    <col min="10" max="13" width="9" style="1"/>
    <col min="14" max="14" width="28.09765625" style="1" customWidth="1"/>
    <col min="15" max="16384" width="9" style="1"/>
  </cols>
  <sheetData>
    <row r="1" spans="1:17" ht="14.25" customHeight="1" x14ac:dyDescent="0.4">
      <c r="A1" s="252"/>
      <c r="B1" s="252" t="s">
        <v>0</v>
      </c>
      <c r="C1" s="252"/>
      <c r="D1" s="252"/>
      <c r="E1" s="252"/>
      <c r="F1" s="252"/>
      <c r="G1" s="252"/>
      <c r="H1" s="252"/>
      <c r="I1" s="252"/>
      <c r="J1" s="252"/>
      <c r="K1" s="252"/>
      <c r="L1" s="252" t="s">
        <v>1</v>
      </c>
      <c r="M1" s="252"/>
      <c r="N1" s="252"/>
      <c r="O1" s="252" t="s">
        <v>104</v>
      </c>
      <c r="P1" s="252"/>
      <c r="Q1" s="252"/>
    </row>
    <row r="2" spans="1:17" ht="14.25" customHeight="1" x14ac:dyDescent="0.4">
      <c r="A2" s="253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26.25" customHeight="1" x14ac:dyDescent="0.4">
      <c r="A3" s="253"/>
      <c r="B3" s="254" t="s">
        <v>364</v>
      </c>
      <c r="C3" s="254"/>
      <c r="D3" s="254"/>
      <c r="E3" s="254"/>
      <c r="F3" s="254"/>
      <c r="G3" s="254"/>
      <c r="H3" s="254"/>
      <c r="I3" s="254"/>
      <c r="J3" s="254"/>
      <c r="K3" s="254"/>
      <c r="L3" s="252" t="s">
        <v>3</v>
      </c>
      <c r="M3" s="252"/>
      <c r="N3" s="252"/>
      <c r="O3" s="255" t="s">
        <v>310</v>
      </c>
      <c r="P3" s="256"/>
      <c r="Q3" s="256"/>
    </row>
    <row r="4" spans="1:17" ht="26.25" customHeight="1" x14ac:dyDescent="0.4">
      <c r="A4" s="253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2" t="s">
        <v>4</v>
      </c>
      <c r="M4" s="252"/>
      <c r="N4" s="252"/>
      <c r="O4" s="257">
        <v>244412</v>
      </c>
      <c r="P4" s="257"/>
      <c r="Q4" s="257"/>
    </row>
    <row r="5" spans="1:17" x14ac:dyDescent="0.4">
      <c r="A5" s="253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2" t="s">
        <v>6</v>
      </c>
      <c r="M5" s="252"/>
      <c r="N5" s="252"/>
      <c r="O5" s="257" t="s">
        <v>7</v>
      </c>
      <c r="P5" s="257"/>
      <c r="Q5" s="257"/>
    </row>
    <row r="6" spans="1:17" x14ac:dyDescent="0.4">
      <c r="A6" s="262" t="s">
        <v>226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3"/>
      <c r="P6" s="263"/>
      <c r="Q6" s="263"/>
    </row>
    <row r="7" spans="1:17" x14ac:dyDescent="0.4">
      <c r="A7" s="264" t="s">
        <v>227</v>
      </c>
      <c r="B7" s="264" t="s">
        <v>228</v>
      </c>
      <c r="C7" s="264" t="s">
        <v>229</v>
      </c>
      <c r="D7" s="264" t="s">
        <v>230</v>
      </c>
      <c r="E7" s="264" t="s">
        <v>231</v>
      </c>
      <c r="F7" s="258" t="s">
        <v>232</v>
      </c>
      <c r="G7" s="259" t="s">
        <v>233</v>
      </c>
      <c r="H7" s="259"/>
      <c r="I7" s="259"/>
      <c r="J7" s="259"/>
      <c r="K7" s="259"/>
      <c r="L7" s="259"/>
      <c r="M7" s="259"/>
      <c r="N7" s="260" t="s">
        <v>234</v>
      </c>
      <c r="O7" s="261" t="s">
        <v>235</v>
      </c>
      <c r="P7" s="261"/>
      <c r="Q7" s="261"/>
    </row>
    <row r="8" spans="1:17" ht="64.95" customHeight="1" x14ac:dyDescent="0.4">
      <c r="A8" s="264"/>
      <c r="B8" s="264"/>
      <c r="C8" s="264"/>
      <c r="D8" s="264"/>
      <c r="E8" s="264"/>
      <c r="F8" s="258"/>
      <c r="G8" s="2" t="s">
        <v>236</v>
      </c>
      <c r="H8" s="2" t="s">
        <v>237</v>
      </c>
      <c r="I8" s="2" t="s">
        <v>238</v>
      </c>
      <c r="J8" s="2" t="s">
        <v>239</v>
      </c>
      <c r="K8" s="3" t="s">
        <v>240</v>
      </c>
      <c r="L8" s="3" t="s">
        <v>241</v>
      </c>
      <c r="M8" s="3" t="s">
        <v>242</v>
      </c>
      <c r="N8" s="260"/>
      <c r="O8" s="3" t="s">
        <v>240</v>
      </c>
      <c r="P8" s="3" t="s">
        <v>241</v>
      </c>
      <c r="Q8" s="3" t="s">
        <v>242</v>
      </c>
    </row>
    <row r="9" spans="1:17" ht="84" x14ac:dyDescent="0.4">
      <c r="A9" s="4" t="s">
        <v>243</v>
      </c>
      <c r="B9" s="5" t="s">
        <v>244</v>
      </c>
      <c r="C9" s="10" t="s">
        <v>245</v>
      </c>
      <c r="D9" s="4" t="s">
        <v>246</v>
      </c>
      <c r="E9" s="7" t="s">
        <v>247</v>
      </c>
      <c r="F9" s="8" t="s">
        <v>248</v>
      </c>
      <c r="G9" s="5">
        <v>1</v>
      </c>
      <c r="H9" s="5">
        <v>1</v>
      </c>
      <c r="I9" s="5">
        <v>1</v>
      </c>
      <c r="J9" s="5">
        <v>1</v>
      </c>
      <c r="K9" s="9">
        <f>ROUNDUP(($G9*0.25)+($H9*0.25)+($I9*0.5)+($J9*0),0)</f>
        <v>1</v>
      </c>
      <c r="L9" s="5">
        <v>1</v>
      </c>
      <c r="M9" s="9">
        <f>$K9*$L9</f>
        <v>1</v>
      </c>
      <c r="N9" s="10" t="s">
        <v>249</v>
      </c>
      <c r="O9" s="5">
        <v>1</v>
      </c>
      <c r="P9" s="5">
        <v>1</v>
      </c>
      <c r="Q9" s="9">
        <f>$O9*$P9</f>
        <v>1</v>
      </c>
    </row>
    <row r="10" spans="1:17" ht="84" x14ac:dyDescent="0.4">
      <c r="A10" s="10" t="s">
        <v>250</v>
      </c>
      <c r="B10" s="5" t="s">
        <v>251</v>
      </c>
      <c r="C10" s="10" t="s">
        <v>252</v>
      </c>
      <c r="D10" s="4" t="s">
        <v>253</v>
      </c>
      <c r="E10" s="11" t="s">
        <v>254</v>
      </c>
      <c r="F10" s="11" t="s">
        <v>255</v>
      </c>
      <c r="G10" s="5">
        <v>1</v>
      </c>
      <c r="H10" s="5">
        <v>1</v>
      </c>
      <c r="I10" s="5">
        <v>1</v>
      </c>
      <c r="J10" s="5">
        <v>1</v>
      </c>
      <c r="K10" s="9">
        <f>ROUNDUP(($G10*0.25)+($H10*0.25)+($I10*0.5)+($J10*0),0)</f>
        <v>1</v>
      </c>
      <c r="L10" s="5">
        <v>1</v>
      </c>
      <c r="M10" s="9">
        <f>$K10*$L10</f>
        <v>1</v>
      </c>
      <c r="N10" s="10" t="s">
        <v>256</v>
      </c>
      <c r="O10" s="5">
        <v>1</v>
      </c>
      <c r="P10" s="5">
        <v>1</v>
      </c>
      <c r="Q10" s="9">
        <f>$O10*$P10</f>
        <v>1</v>
      </c>
    </row>
    <row r="11" spans="1:17" ht="84" x14ac:dyDescent="0.4">
      <c r="A11" s="4" t="s">
        <v>257</v>
      </c>
      <c r="B11" s="5" t="s">
        <v>244</v>
      </c>
      <c r="C11" s="10" t="s">
        <v>258</v>
      </c>
      <c r="D11" s="4" t="s">
        <v>259</v>
      </c>
      <c r="E11" s="11" t="s">
        <v>260</v>
      </c>
      <c r="F11" s="11" t="s">
        <v>261</v>
      </c>
      <c r="G11" s="5">
        <v>1</v>
      </c>
      <c r="H11" s="5">
        <v>1</v>
      </c>
      <c r="I11" s="5">
        <v>1</v>
      </c>
      <c r="J11" s="5">
        <v>1</v>
      </c>
      <c r="K11" s="9">
        <f>ROUNDUP(($G11*0.25)+($H11*0.25)+($I11*0.5)+($J11*0),0)</f>
        <v>1</v>
      </c>
      <c r="L11" s="5">
        <v>1</v>
      </c>
      <c r="M11" s="9">
        <f>$K11*$L11</f>
        <v>1</v>
      </c>
      <c r="N11" s="10" t="s">
        <v>262</v>
      </c>
      <c r="O11" s="5">
        <v>1</v>
      </c>
      <c r="P11" s="5">
        <v>1</v>
      </c>
      <c r="Q11" s="9">
        <f>$O11*$P11</f>
        <v>1</v>
      </c>
    </row>
    <row r="12" spans="1:17" s="12" customFormat="1" ht="84" x14ac:dyDescent="0.25">
      <c r="A12" s="4" t="s">
        <v>263</v>
      </c>
      <c r="B12" s="5" t="s">
        <v>244</v>
      </c>
      <c r="C12" s="10" t="s">
        <v>264</v>
      </c>
      <c r="D12" s="4" t="s">
        <v>265</v>
      </c>
      <c r="E12" s="13" t="s">
        <v>266</v>
      </c>
      <c r="F12" s="11" t="s">
        <v>267</v>
      </c>
      <c r="G12" s="5">
        <v>1</v>
      </c>
      <c r="H12" s="5">
        <v>1</v>
      </c>
      <c r="I12" s="5">
        <v>1</v>
      </c>
      <c r="J12" s="5">
        <v>1</v>
      </c>
      <c r="K12" s="9">
        <f>ROUNDUP(($G12*0.25)+($H12*0.25)+($I12*0.25)+($J12*0.25),0)</f>
        <v>1</v>
      </c>
      <c r="L12" s="5">
        <v>1</v>
      </c>
      <c r="M12" s="9">
        <f>$K12*$L12</f>
        <v>1</v>
      </c>
      <c r="N12" s="10" t="s">
        <v>268</v>
      </c>
      <c r="O12" s="5">
        <v>1</v>
      </c>
      <c r="P12" s="5">
        <v>1</v>
      </c>
      <c r="Q12" s="9">
        <f>$O12*$P12</f>
        <v>1</v>
      </c>
    </row>
  </sheetData>
  <mergeCells count="22">
    <mergeCell ref="F7:F8"/>
    <mergeCell ref="G7:M7"/>
    <mergeCell ref="N7:N8"/>
    <mergeCell ref="O7:Q7"/>
    <mergeCell ref="A6:N6"/>
    <mergeCell ref="O6:Q6"/>
    <mergeCell ref="A7:A8"/>
    <mergeCell ref="B7:B8"/>
    <mergeCell ref="C7:C8"/>
    <mergeCell ref="D7:D8"/>
    <mergeCell ref="E7:E8"/>
    <mergeCell ref="A1:A5"/>
    <mergeCell ref="B1:K2"/>
    <mergeCell ref="L1:N2"/>
    <mergeCell ref="O1:Q2"/>
    <mergeCell ref="B3:K5"/>
    <mergeCell ref="L3:N3"/>
    <mergeCell ref="O3:Q3"/>
    <mergeCell ref="L5:N5"/>
    <mergeCell ref="O5:Q5"/>
    <mergeCell ref="L4:N4"/>
    <mergeCell ref="O4:Q4"/>
  </mergeCells>
  <conditionalFormatting sqref="M9">
    <cfRule type="cellIs" dxfId="109" priority="36" operator="between">
      <formula>20</formula>
      <formula>25</formula>
    </cfRule>
    <cfRule type="cellIs" dxfId="108" priority="37" operator="between">
      <formula>10</formula>
      <formula>16</formula>
    </cfRule>
    <cfRule type="cellIs" dxfId="107" priority="38" operator="between">
      <formula>5</formula>
      <formula>9</formula>
    </cfRule>
    <cfRule type="cellIs" dxfId="106" priority="39" operator="between">
      <formula>3</formula>
      <formula>4</formula>
    </cfRule>
    <cfRule type="cellIs" dxfId="105" priority="40" operator="between">
      <formula>1</formula>
      <formula>2</formula>
    </cfRule>
  </conditionalFormatting>
  <conditionalFormatting sqref="Q9">
    <cfRule type="cellIs" dxfId="104" priority="31" operator="between">
      <formula>20</formula>
      <formula>25</formula>
    </cfRule>
    <cfRule type="cellIs" dxfId="103" priority="32" operator="between">
      <formula>10</formula>
      <formula>16</formula>
    </cfRule>
    <cfRule type="cellIs" dxfId="102" priority="33" operator="between">
      <formula>5</formula>
      <formula>9</formula>
    </cfRule>
    <cfRule type="cellIs" dxfId="101" priority="34" operator="between">
      <formula>3</formula>
      <formula>4</formula>
    </cfRule>
    <cfRule type="cellIs" dxfId="100" priority="35" operator="between">
      <formula>1</formula>
      <formula>2</formula>
    </cfRule>
  </conditionalFormatting>
  <conditionalFormatting sqref="M10">
    <cfRule type="cellIs" dxfId="99" priority="26" operator="between">
      <formula>20</formula>
      <formula>25</formula>
    </cfRule>
    <cfRule type="cellIs" dxfId="98" priority="27" operator="between">
      <formula>10</formula>
      <formula>16</formula>
    </cfRule>
    <cfRule type="cellIs" dxfId="97" priority="28" operator="between">
      <formula>5</formula>
      <formula>9</formula>
    </cfRule>
    <cfRule type="cellIs" dxfId="96" priority="29" operator="between">
      <formula>3</formula>
      <formula>4</formula>
    </cfRule>
    <cfRule type="cellIs" dxfId="95" priority="30" operator="between">
      <formula>1</formula>
      <formula>2</formula>
    </cfRule>
  </conditionalFormatting>
  <conditionalFormatting sqref="Q10">
    <cfRule type="cellIs" dxfId="94" priority="21" operator="between">
      <formula>20</formula>
      <formula>25</formula>
    </cfRule>
    <cfRule type="cellIs" dxfId="93" priority="22" operator="between">
      <formula>10</formula>
      <formula>16</formula>
    </cfRule>
    <cfRule type="cellIs" dxfId="92" priority="23" operator="between">
      <formula>5</formula>
      <formula>9</formula>
    </cfRule>
    <cfRule type="cellIs" dxfId="91" priority="24" operator="between">
      <formula>3</formula>
      <formula>4</formula>
    </cfRule>
    <cfRule type="cellIs" dxfId="90" priority="25" operator="between">
      <formula>1</formula>
      <formula>2</formula>
    </cfRule>
  </conditionalFormatting>
  <conditionalFormatting sqref="M11">
    <cfRule type="cellIs" dxfId="89" priority="16" operator="between">
      <formula>20</formula>
      <formula>25</formula>
    </cfRule>
    <cfRule type="cellIs" dxfId="88" priority="17" operator="between">
      <formula>10</formula>
      <formula>16</formula>
    </cfRule>
    <cfRule type="cellIs" dxfId="87" priority="18" operator="between">
      <formula>5</formula>
      <formula>9</formula>
    </cfRule>
    <cfRule type="cellIs" dxfId="86" priority="19" operator="between">
      <formula>3</formula>
      <formula>4</formula>
    </cfRule>
    <cfRule type="cellIs" dxfId="85" priority="20" operator="between">
      <formula>1</formula>
      <formula>2</formula>
    </cfRule>
  </conditionalFormatting>
  <conditionalFormatting sqref="Q11">
    <cfRule type="cellIs" dxfId="84" priority="11" operator="between">
      <formula>20</formula>
      <formula>25</formula>
    </cfRule>
    <cfRule type="cellIs" dxfId="83" priority="12" operator="between">
      <formula>10</formula>
      <formula>16</formula>
    </cfRule>
    <cfRule type="cellIs" dxfId="82" priority="13" operator="between">
      <formula>5</formula>
      <formula>9</formula>
    </cfRule>
    <cfRule type="cellIs" dxfId="81" priority="14" operator="between">
      <formula>3</formula>
      <formula>4</formula>
    </cfRule>
    <cfRule type="cellIs" dxfId="80" priority="15" operator="between">
      <formula>1</formula>
      <formula>2</formula>
    </cfRule>
  </conditionalFormatting>
  <conditionalFormatting sqref="M12">
    <cfRule type="cellIs" dxfId="79" priority="6" operator="between">
      <formula>20</formula>
      <formula>25</formula>
    </cfRule>
    <cfRule type="cellIs" dxfId="78" priority="7" operator="between">
      <formula>10</formula>
      <formula>16</formula>
    </cfRule>
    <cfRule type="cellIs" dxfId="77" priority="8" operator="between">
      <formula>5</formula>
      <formula>9</formula>
    </cfRule>
    <cfRule type="cellIs" dxfId="76" priority="9" operator="between">
      <formula>3</formula>
      <formula>4</formula>
    </cfRule>
    <cfRule type="cellIs" dxfId="75" priority="10" operator="between">
      <formula>1</formula>
      <formula>2</formula>
    </cfRule>
  </conditionalFormatting>
  <conditionalFormatting sqref="Q12">
    <cfRule type="cellIs" dxfId="74" priority="1" operator="between">
      <formula>20</formula>
      <formula>25</formula>
    </cfRule>
    <cfRule type="cellIs" dxfId="73" priority="2" operator="between">
      <formula>10</formula>
      <formula>16</formula>
    </cfRule>
    <cfRule type="cellIs" dxfId="72" priority="3" operator="between">
      <formula>5</formula>
      <formula>9</formula>
    </cfRule>
    <cfRule type="cellIs" dxfId="71" priority="4" operator="between">
      <formula>3</formula>
      <formula>4</formula>
    </cfRule>
    <cfRule type="cellIs" dxfId="70" priority="5" operator="between">
      <formula>1</formula>
      <formula>2</formula>
    </cfRule>
  </conditionalFormatting>
  <dataValidations count="1">
    <dataValidation type="list" allowBlank="1" showInputMessage="1" showErrorMessage="1" sqref="G9:J12 O9:P12 L9:L12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6"/>
  <sheetViews>
    <sheetView showGridLines="0" zoomScale="70" zoomScaleNormal="70" workbookViewId="0">
      <selection activeCell="E8" sqref="E8:E9"/>
    </sheetView>
    <sheetView workbookViewId="1">
      <selection sqref="A1:A5"/>
    </sheetView>
    <sheetView workbookViewId="2">
      <selection sqref="A1:A5"/>
    </sheetView>
  </sheetViews>
  <sheetFormatPr defaultColWidth="9" defaultRowHeight="21" x14ac:dyDescent="0.4"/>
  <cols>
    <col min="1" max="1" width="31.19921875" style="1" customWidth="1"/>
    <col min="2" max="2" width="10.59765625" style="1" customWidth="1"/>
    <col min="3" max="3" width="30.69921875" style="1" customWidth="1"/>
    <col min="4" max="4" width="15.19921875" style="1" customWidth="1"/>
    <col min="5" max="5" width="27" style="1" customWidth="1"/>
    <col min="6" max="6" width="12.5" style="1" customWidth="1"/>
    <col min="7" max="7" width="9" style="1"/>
    <col min="8" max="8" width="10.19921875" style="1" customWidth="1"/>
    <col min="9" max="9" width="13.09765625" style="1" customWidth="1"/>
    <col min="10" max="13" width="9" style="1"/>
    <col min="14" max="14" width="30.5" style="1" customWidth="1"/>
    <col min="15" max="16384" width="9" style="1"/>
  </cols>
  <sheetData>
    <row r="1" spans="1:17" ht="14.25" customHeight="1" x14ac:dyDescent="0.4">
      <c r="A1" s="252"/>
      <c r="B1" s="252" t="s">
        <v>0</v>
      </c>
      <c r="C1" s="252"/>
      <c r="D1" s="252"/>
      <c r="E1" s="252"/>
      <c r="F1" s="252"/>
      <c r="G1" s="252"/>
      <c r="H1" s="252"/>
      <c r="I1" s="252"/>
      <c r="J1" s="252"/>
      <c r="K1" s="252"/>
      <c r="L1" s="252" t="s">
        <v>1</v>
      </c>
      <c r="M1" s="252"/>
      <c r="N1" s="252"/>
      <c r="O1" s="252" t="s">
        <v>104</v>
      </c>
      <c r="P1" s="252"/>
      <c r="Q1" s="252"/>
    </row>
    <row r="2" spans="1:17" ht="14.25" customHeight="1" x14ac:dyDescent="0.4">
      <c r="A2" s="253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26.25" customHeight="1" x14ac:dyDescent="0.4">
      <c r="A3" s="253"/>
      <c r="B3" s="254" t="s">
        <v>364</v>
      </c>
      <c r="C3" s="254"/>
      <c r="D3" s="254"/>
      <c r="E3" s="254"/>
      <c r="F3" s="254"/>
      <c r="G3" s="254"/>
      <c r="H3" s="254"/>
      <c r="I3" s="254"/>
      <c r="J3" s="254"/>
      <c r="K3" s="254"/>
      <c r="L3" s="252" t="s">
        <v>3</v>
      </c>
      <c r="M3" s="252"/>
      <c r="N3" s="252"/>
      <c r="O3" s="255" t="s">
        <v>310</v>
      </c>
      <c r="P3" s="256"/>
      <c r="Q3" s="256"/>
    </row>
    <row r="4" spans="1:17" ht="26.25" customHeight="1" x14ac:dyDescent="0.4">
      <c r="A4" s="253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2" t="s">
        <v>4</v>
      </c>
      <c r="M4" s="252"/>
      <c r="N4" s="252"/>
      <c r="O4" s="257">
        <v>244412</v>
      </c>
      <c r="P4" s="257"/>
      <c r="Q4" s="257"/>
    </row>
    <row r="5" spans="1:17" x14ac:dyDescent="0.4">
      <c r="A5" s="253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2" t="s">
        <v>6</v>
      </c>
      <c r="M5" s="252"/>
      <c r="N5" s="252"/>
      <c r="O5" s="257" t="s">
        <v>7</v>
      </c>
      <c r="P5" s="257"/>
      <c r="Q5" s="257"/>
    </row>
    <row r="7" spans="1:17" x14ac:dyDescent="0.4">
      <c r="A7" s="262" t="s">
        <v>226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3"/>
      <c r="P7" s="263"/>
      <c r="Q7" s="263"/>
    </row>
    <row r="8" spans="1:17" x14ac:dyDescent="0.4">
      <c r="A8" s="264" t="s">
        <v>227</v>
      </c>
      <c r="B8" s="264" t="s">
        <v>228</v>
      </c>
      <c r="C8" s="264" t="s">
        <v>229</v>
      </c>
      <c r="D8" s="264" t="s">
        <v>230</v>
      </c>
      <c r="E8" s="264" t="s">
        <v>231</v>
      </c>
      <c r="F8" s="258" t="s">
        <v>232</v>
      </c>
      <c r="G8" s="259" t="s">
        <v>233</v>
      </c>
      <c r="H8" s="259"/>
      <c r="I8" s="259"/>
      <c r="J8" s="259"/>
      <c r="K8" s="259"/>
      <c r="L8" s="259"/>
      <c r="M8" s="259"/>
      <c r="N8" s="260" t="s">
        <v>234</v>
      </c>
      <c r="O8" s="261" t="s">
        <v>235</v>
      </c>
      <c r="P8" s="261"/>
      <c r="Q8" s="261"/>
    </row>
    <row r="9" spans="1:17" ht="57" customHeight="1" x14ac:dyDescent="0.4">
      <c r="A9" s="264"/>
      <c r="B9" s="264"/>
      <c r="C9" s="264"/>
      <c r="D9" s="264"/>
      <c r="E9" s="264"/>
      <c r="F9" s="258"/>
      <c r="G9" s="2" t="s">
        <v>236</v>
      </c>
      <c r="H9" s="2" t="s">
        <v>237</v>
      </c>
      <c r="I9" s="2" t="s">
        <v>238</v>
      </c>
      <c r="J9" s="2" t="s">
        <v>239</v>
      </c>
      <c r="K9" s="3" t="s">
        <v>240</v>
      </c>
      <c r="L9" s="3" t="s">
        <v>241</v>
      </c>
      <c r="M9" s="3" t="s">
        <v>242</v>
      </c>
      <c r="N9" s="260"/>
      <c r="O9" s="3" t="s">
        <v>240</v>
      </c>
      <c r="P9" s="3" t="s">
        <v>241</v>
      </c>
      <c r="Q9" s="3" t="s">
        <v>242</v>
      </c>
    </row>
    <row r="10" spans="1:17" ht="63" x14ac:dyDescent="0.4">
      <c r="A10" s="4" t="s">
        <v>269</v>
      </c>
      <c r="B10" s="5" t="s">
        <v>244</v>
      </c>
      <c r="C10" s="4" t="s">
        <v>245</v>
      </c>
      <c r="D10" s="6" t="s">
        <v>270</v>
      </c>
      <c r="E10" s="7" t="s">
        <v>271</v>
      </c>
      <c r="F10" s="13" t="s">
        <v>272</v>
      </c>
      <c r="G10" s="5">
        <v>1</v>
      </c>
      <c r="H10" s="5">
        <v>1</v>
      </c>
      <c r="I10" s="5">
        <v>1</v>
      </c>
      <c r="J10" s="5">
        <v>1</v>
      </c>
      <c r="K10" s="9">
        <f t="shared" ref="K10:K16" si="0">ROUNDUP(($G10*0.25)+($H10*0.25)+($I10*0.5)+($J10*0),0)</f>
        <v>1</v>
      </c>
      <c r="L10" s="5">
        <v>1</v>
      </c>
      <c r="M10" s="9">
        <f t="shared" ref="M10:M16" si="1">$K10*$L10</f>
        <v>1</v>
      </c>
      <c r="N10" s="4" t="s">
        <v>273</v>
      </c>
      <c r="O10" s="5">
        <v>1</v>
      </c>
      <c r="P10" s="5">
        <v>1</v>
      </c>
      <c r="Q10" s="9">
        <f t="shared" ref="Q10:Q16" si="2">$O10*$P10</f>
        <v>1</v>
      </c>
    </row>
    <row r="11" spans="1:17" ht="79.2" customHeight="1" x14ac:dyDescent="0.4">
      <c r="A11" s="4" t="s">
        <v>274</v>
      </c>
      <c r="B11" s="5" t="s">
        <v>244</v>
      </c>
      <c r="C11" s="4" t="s">
        <v>245</v>
      </c>
      <c r="D11" s="6" t="s">
        <v>275</v>
      </c>
      <c r="E11" s="7" t="s">
        <v>276</v>
      </c>
      <c r="F11" s="13" t="s">
        <v>277</v>
      </c>
      <c r="G11" s="5">
        <v>1</v>
      </c>
      <c r="H11" s="5">
        <v>1</v>
      </c>
      <c r="I11" s="5">
        <v>1</v>
      </c>
      <c r="J11" s="5">
        <v>1</v>
      </c>
      <c r="K11" s="9">
        <f t="shared" si="0"/>
        <v>1</v>
      </c>
      <c r="L11" s="5">
        <v>1</v>
      </c>
      <c r="M11" s="9">
        <f t="shared" si="1"/>
        <v>1</v>
      </c>
      <c r="N11" s="4" t="s">
        <v>278</v>
      </c>
      <c r="O11" s="5">
        <v>1</v>
      </c>
      <c r="P11" s="5">
        <v>1</v>
      </c>
      <c r="Q11" s="9">
        <f t="shared" si="2"/>
        <v>1</v>
      </c>
    </row>
    <row r="12" spans="1:17" ht="79.2" customHeight="1" x14ac:dyDescent="0.4">
      <c r="A12" s="4" t="s">
        <v>279</v>
      </c>
      <c r="B12" s="5" t="s">
        <v>244</v>
      </c>
      <c r="C12" s="4" t="s">
        <v>245</v>
      </c>
      <c r="D12" s="6" t="s">
        <v>280</v>
      </c>
      <c r="E12" s="7" t="s">
        <v>281</v>
      </c>
      <c r="F12" s="13" t="s">
        <v>272</v>
      </c>
      <c r="G12" s="5">
        <v>1</v>
      </c>
      <c r="H12" s="5">
        <v>1</v>
      </c>
      <c r="I12" s="5">
        <v>1</v>
      </c>
      <c r="J12" s="5">
        <v>1</v>
      </c>
      <c r="K12" s="9">
        <f t="shared" si="0"/>
        <v>1</v>
      </c>
      <c r="L12" s="5">
        <v>1</v>
      </c>
      <c r="M12" s="9">
        <f t="shared" si="1"/>
        <v>1</v>
      </c>
      <c r="N12" s="4" t="s">
        <v>282</v>
      </c>
      <c r="O12" s="5">
        <v>1</v>
      </c>
      <c r="P12" s="5">
        <v>1</v>
      </c>
      <c r="Q12" s="9">
        <f t="shared" si="2"/>
        <v>1</v>
      </c>
    </row>
    <row r="13" spans="1:17" ht="79.2" customHeight="1" x14ac:dyDescent="0.4">
      <c r="A13" s="4" t="s">
        <v>283</v>
      </c>
      <c r="B13" s="5" t="s">
        <v>244</v>
      </c>
      <c r="C13" s="4" t="s">
        <v>245</v>
      </c>
      <c r="D13" s="6" t="s">
        <v>280</v>
      </c>
      <c r="E13" s="7" t="s">
        <v>284</v>
      </c>
      <c r="F13" s="13" t="s">
        <v>285</v>
      </c>
      <c r="G13" s="5">
        <v>1</v>
      </c>
      <c r="H13" s="5">
        <v>1</v>
      </c>
      <c r="I13" s="5">
        <v>1</v>
      </c>
      <c r="J13" s="5">
        <v>1</v>
      </c>
      <c r="K13" s="9">
        <f t="shared" si="0"/>
        <v>1</v>
      </c>
      <c r="L13" s="5">
        <v>1</v>
      </c>
      <c r="M13" s="9">
        <f t="shared" si="1"/>
        <v>1</v>
      </c>
      <c r="N13" s="4" t="s">
        <v>286</v>
      </c>
      <c r="O13" s="5">
        <v>1</v>
      </c>
      <c r="P13" s="5">
        <v>1</v>
      </c>
      <c r="Q13" s="9">
        <f t="shared" si="2"/>
        <v>1</v>
      </c>
    </row>
    <row r="14" spans="1:17" ht="79.2" customHeight="1" x14ac:dyDescent="0.4">
      <c r="A14" s="4" t="s">
        <v>287</v>
      </c>
      <c r="B14" s="5" t="s">
        <v>244</v>
      </c>
      <c r="C14" s="4" t="s">
        <v>245</v>
      </c>
      <c r="D14" s="6" t="s">
        <v>288</v>
      </c>
      <c r="E14" s="7" t="s">
        <v>289</v>
      </c>
      <c r="F14" s="13" t="s">
        <v>272</v>
      </c>
      <c r="G14" s="5">
        <v>1</v>
      </c>
      <c r="H14" s="5">
        <v>1</v>
      </c>
      <c r="I14" s="5">
        <v>1</v>
      </c>
      <c r="J14" s="5">
        <v>1</v>
      </c>
      <c r="K14" s="9">
        <f t="shared" si="0"/>
        <v>1</v>
      </c>
      <c r="L14" s="5">
        <v>1</v>
      </c>
      <c r="M14" s="9">
        <f t="shared" si="1"/>
        <v>1</v>
      </c>
      <c r="N14" s="4" t="s">
        <v>290</v>
      </c>
      <c r="O14" s="5">
        <v>1</v>
      </c>
      <c r="P14" s="5">
        <v>1</v>
      </c>
      <c r="Q14" s="9">
        <f t="shared" si="2"/>
        <v>1</v>
      </c>
    </row>
    <row r="15" spans="1:17" ht="79.2" customHeight="1" x14ac:dyDescent="0.4">
      <c r="A15" s="4" t="s">
        <v>291</v>
      </c>
      <c r="B15" s="5" t="s">
        <v>244</v>
      </c>
      <c r="C15" s="4" t="s">
        <v>292</v>
      </c>
      <c r="D15" s="6" t="s">
        <v>280</v>
      </c>
      <c r="E15" s="11" t="s">
        <v>293</v>
      </c>
      <c r="F15" s="11" t="s">
        <v>294</v>
      </c>
      <c r="G15" s="5">
        <v>1</v>
      </c>
      <c r="H15" s="5">
        <v>1</v>
      </c>
      <c r="I15" s="5">
        <v>1</v>
      </c>
      <c r="J15" s="5">
        <v>1</v>
      </c>
      <c r="K15" s="9">
        <f t="shared" si="0"/>
        <v>1</v>
      </c>
      <c r="L15" s="5">
        <v>1</v>
      </c>
      <c r="M15" s="9">
        <f t="shared" si="1"/>
        <v>1</v>
      </c>
      <c r="N15" s="4" t="s">
        <v>295</v>
      </c>
      <c r="O15" s="5">
        <v>1</v>
      </c>
      <c r="P15" s="5">
        <v>1</v>
      </c>
      <c r="Q15" s="9">
        <f t="shared" si="2"/>
        <v>1</v>
      </c>
    </row>
    <row r="16" spans="1:17" ht="79.2" customHeight="1" x14ac:dyDescent="0.4">
      <c r="A16" s="4" t="s">
        <v>296</v>
      </c>
      <c r="B16" s="5" t="s">
        <v>244</v>
      </c>
      <c r="C16" s="4" t="s">
        <v>292</v>
      </c>
      <c r="D16" s="6" t="s">
        <v>280</v>
      </c>
      <c r="E16" s="11" t="s">
        <v>293</v>
      </c>
      <c r="F16" s="11" t="s">
        <v>294</v>
      </c>
      <c r="G16" s="5">
        <v>1</v>
      </c>
      <c r="H16" s="5">
        <v>1</v>
      </c>
      <c r="I16" s="5">
        <v>1</v>
      </c>
      <c r="J16" s="5">
        <v>1</v>
      </c>
      <c r="K16" s="9">
        <f t="shared" si="0"/>
        <v>1</v>
      </c>
      <c r="L16" s="5">
        <v>1</v>
      </c>
      <c r="M16" s="9">
        <f t="shared" si="1"/>
        <v>1</v>
      </c>
      <c r="N16" s="4" t="s">
        <v>295</v>
      </c>
      <c r="O16" s="5">
        <v>1</v>
      </c>
      <c r="P16" s="5">
        <v>1</v>
      </c>
      <c r="Q16" s="9">
        <f t="shared" si="2"/>
        <v>1</v>
      </c>
    </row>
  </sheetData>
  <mergeCells count="22">
    <mergeCell ref="B3:K5"/>
    <mergeCell ref="A8:A9"/>
    <mergeCell ref="B8:B9"/>
    <mergeCell ref="C8:C9"/>
    <mergeCell ref="D8:D9"/>
    <mergeCell ref="E8:E9"/>
    <mergeCell ref="O8:Q8"/>
    <mergeCell ref="F8:F9"/>
    <mergeCell ref="G8:M8"/>
    <mergeCell ref="N8:N9"/>
    <mergeCell ref="A1:A5"/>
    <mergeCell ref="O3:Q3"/>
    <mergeCell ref="O5:Q5"/>
    <mergeCell ref="O1:Q2"/>
    <mergeCell ref="A7:N7"/>
    <mergeCell ref="O7:Q7"/>
    <mergeCell ref="L1:N2"/>
    <mergeCell ref="L4:N4"/>
    <mergeCell ref="O4:Q4"/>
    <mergeCell ref="L3:N3"/>
    <mergeCell ref="L5:N5"/>
    <mergeCell ref="B1:K2"/>
  </mergeCells>
  <conditionalFormatting sqref="M14">
    <cfRule type="cellIs" dxfId="69" priority="36" operator="between">
      <formula>20</formula>
      <formula>25</formula>
    </cfRule>
    <cfRule type="cellIs" dxfId="68" priority="37" operator="between">
      <formula>10</formula>
      <formula>16</formula>
    </cfRule>
    <cfRule type="cellIs" dxfId="67" priority="38" operator="between">
      <formula>5</formula>
      <formula>9</formula>
    </cfRule>
    <cfRule type="cellIs" dxfId="66" priority="39" operator="between">
      <formula>3</formula>
      <formula>4</formula>
    </cfRule>
    <cfRule type="cellIs" dxfId="65" priority="40" operator="between">
      <formula>1</formula>
      <formula>2</formula>
    </cfRule>
  </conditionalFormatting>
  <conditionalFormatting sqref="Q14">
    <cfRule type="cellIs" dxfId="64" priority="31" operator="between">
      <formula>20</formula>
      <formula>25</formula>
    </cfRule>
    <cfRule type="cellIs" dxfId="63" priority="32" operator="between">
      <formula>10</formula>
      <formula>16</formula>
    </cfRule>
    <cfRule type="cellIs" dxfId="62" priority="33" operator="between">
      <formula>5</formula>
      <formula>9</formula>
    </cfRule>
    <cfRule type="cellIs" dxfId="61" priority="34" operator="between">
      <formula>3</formula>
      <formula>4</formula>
    </cfRule>
    <cfRule type="cellIs" dxfId="60" priority="35" operator="between">
      <formula>1</formula>
      <formula>2</formula>
    </cfRule>
  </conditionalFormatting>
  <conditionalFormatting sqref="M12">
    <cfRule type="cellIs" dxfId="59" priority="46" operator="between">
      <formula>20</formula>
      <formula>25</formula>
    </cfRule>
    <cfRule type="cellIs" dxfId="58" priority="47" operator="between">
      <formula>10</formula>
      <formula>16</formula>
    </cfRule>
    <cfRule type="cellIs" dxfId="57" priority="48" operator="between">
      <formula>5</formula>
      <formula>9</formula>
    </cfRule>
    <cfRule type="cellIs" dxfId="56" priority="49" operator="between">
      <formula>3</formula>
      <formula>4</formula>
    </cfRule>
    <cfRule type="cellIs" dxfId="55" priority="50" operator="between">
      <formula>1</formula>
      <formula>2</formula>
    </cfRule>
  </conditionalFormatting>
  <conditionalFormatting sqref="Q12">
    <cfRule type="cellIs" dxfId="54" priority="41" operator="between">
      <formula>20</formula>
      <formula>25</formula>
    </cfRule>
    <cfRule type="cellIs" dxfId="53" priority="42" operator="between">
      <formula>10</formula>
      <formula>16</formula>
    </cfRule>
    <cfRule type="cellIs" dxfId="52" priority="43" operator="between">
      <formula>5</formula>
      <formula>9</formula>
    </cfRule>
    <cfRule type="cellIs" dxfId="51" priority="44" operator="between">
      <formula>3</formula>
      <formula>4</formula>
    </cfRule>
    <cfRule type="cellIs" dxfId="50" priority="45" operator="between">
      <formula>1</formula>
      <formula>2</formula>
    </cfRule>
  </conditionalFormatting>
  <conditionalFormatting sqref="M10">
    <cfRule type="cellIs" dxfId="49" priority="66" operator="between">
      <formula>20</formula>
      <formula>25</formula>
    </cfRule>
    <cfRule type="cellIs" dxfId="48" priority="67" operator="between">
      <formula>10</formula>
      <formula>16</formula>
    </cfRule>
    <cfRule type="cellIs" dxfId="47" priority="68" operator="between">
      <formula>5</formula>
      <formula>9</formula>
    </cfRule>
    <cfRule type="cellIs" dxfId="46" priority="69" operator="between">
      <formula>3</formula>
      <formula>4</formula>
    </cfRule>
    <cfRule type="cellIs" dxfId="45" priority="70" operator="between">
      <formula>1</formula>
      <formula>2</formula>
    </cfRule>
  </conditionalFormatting>
  <conditionalFormatting sqref="Q10">
    <cfRule type="cellIs" dxfId="44" priority="61" operator="between">
      <formula>20</formula>
      <formula>25</formula>
    </cfRule>
    <cfRule type="cellIs" dxfId="43" priority="62" operator="between">
      <formula>10</formula>
      <formula>16</formula>
    </cfRule>
    <cfRule type="cellIs" dxfId="42" priority="63" operator="between">
      <formula>5</formula>
      <formula>9</formula>
    </cfRule>
    <cfRule type="cellIs" dxfId="41" priority="64" operator="between">
      <formula>3</formula>
      <formula>4</formula>
    </cfRule>
    <cfRule type="cellIs" dxfId="40" priority="65" operator="between">
      <formula>1</formula>
      <formula>2</formula>
    </cfRule>
  </conditionalFormatting>
  <conditionalFormatting sqref="M11">
    <cfRule type="cellIs" dxfId="39" priority="56" operator="between">
      <formula>20</formula>
      <formula>25</formula>
    </cfRule>
    <cfRule type="cellIs" dxfId="38" priority="57" operator="between">
      <formula>10</formula>
      <formula>16</formula>
    </cfRule>
    <cfRule type="cellIs" dxfId="37" priority="58" operator="between">
      <formula>5</formula>
      <formula>9</formula>
    </cfRule>
    <cfRule type="cellIs" dxfId="36" priority="59" operator="between">
      <formula>3</formula>
      <formula>4</formula>
    </cfRule>
    <cfRule type="cellIs" dxfId="35" priority="60" operator="between">
      <formula>1</formula>
      <formula>2</formula>
    </cfRule>
  </conditionalFormatting>
  <conditionalFormatting sqref="Q11">
    <cfRule type="cellIs" dxfId="34" priority="51" operator="between">
      <formula>20</formula>
      <formula>25</formula>
    </cfRule>
    <cfRule type="cellIs" dxfId="33" priority="52" operator="between">
      <formula>10</formula>
      <formula>16</formula>
    </cfRule>
    <cfRule type="cellIs" dxfId="32" priority="53" operator="between">
      <formula>5</formula>
      <formula>9</formula>
    </cfRule>
    <cfRule type="cellIs" dxfId="31" priority="54" operator="between">
      <formula>3</formula>
      <formula>4</formula>
    </cfRule>
    <cfRule type="cellIs" dxfId="30" priority="55" operator="between">
      <formula>1</formula>
      <formula>2</formula>
    </cfRule>
  </conditionalFormatting>
  <conditionalFormatting sqref="M13">
    <cfRule type="cellIs" dxfId="29" priority="26" operator="between">
      <formula>20</formula>
      <formula>25</formula>
    </cfRule>
    <cfRule type="cellIs" dxfId="28" priority="27" operator="between">
      <formula>10</formula>
      <formula>16</formula>
    </cfRule>
    <cfRule type="cellIs" dxfId="27" priority="28" operator="between">
      <formula>5</formula>
      <formula>9</formula>
    </cfRule>
    <cfRule type="cellIs" dxfId="26" priority="29" operator="between">
      <formula>3</formula>
      <formula>4</formula>
    </cfRule>
    <cfRule type="cellIs" dxfId="25" priority="30" operator="between">
      <formula>1</formula>
      <formula>2</formula>
    </cfRule>
  </conditionalFormatting>
  <conditionalFormatting sqref="Q13">
    <cfRule type="cellIs" dxfId="24" priority="21" operator="between">
      <formula>20</formula>
      <formula>25</formula>
    </cfRule>
    <cfRule type="cellIs" dxfId="23" priority="22" operator="between">
      <formula>10</formula>
      <formula>16</formula>
    </cfRule>
    <cfRule type="cellIs" dxfId="22" priority="23" operator="between">
      <formula>5</formula>
      <formula>9</formula>
    </cfRule>
    <cfRule type="cellIs" dxfId="21" priority="24" operator="between">
      <formula>3</formula>
      <formula>4</formula>
    </cfRule>
    <cfRule type="cellIs" dxfId="20" priority="25" operator="between">
      <formula>1</formula>
      <formula>2</formula>
    </cfRule>
  </conditionalFormatting>
  <conditionalFormatting sqref="M15">
    <cfRule type="cellIs" dxfId="19" priority="16" operator="between">
      <formula>20</formula>
      <formula>25</formula>
    </cfRule>
    <cfRule type="cellIs" dxfId="18" priority="17" operator="between">
      <formula>10</formula>
      <formula>16</formula>
    </cfRule>
    <cfRule type="cellIs" dxfId="17" priority="18" operator="between">
      <formula>5</formula>
      <formula>9</formula>
    </cfRule>
    <cfRule type="cellIs" dxfId="16" priority="19" operator="between">
      <formula>3</formula>
      <formula>4</formula>
    </cfRule>
    <cfRule type="cellIs" dxfId="15" priority="20" operator="between">
      <formula>1</formula>
      <formula>2</formula>
    </cfRule>
  </conditionalFormatting>
  <conditionalFormatting sqref="Q15">
    <cfRule type="cellIs" dxfId="14" priority="11" operator="between">
      <formula>20</formula>
      <formula>25</formula>
    </cfRule>
    <cfRule type="cellIs" dxfId="13" priority="12" operator="between">
      <formula>10</formula>
      <formula>16</formula>
    </cfRule>
    <cfRule type="cellIs" dxfId="12" priority="13" operator="between">
      <formula>5</formula>
      <formula>9</formula>
    </cfRule>
    <cfRule type="cellIs" dxfId="11" priority="14" operator="between">
      <formula>3</formula>
      <formula>4</formula>
    </cfRule>
    <cfRule type="cellIs" dxfId="10" priority="15" operator="between">
      <formula>1</formula>
      <formula>2</formula>
    </cfRule>
  </conditionalFormatting>
  <conditionalFormatting sqref="M16">
    <cfRule type="cellIs" dxfId="9" priority="6" operator="between">
      <formula>20</formula>
      <formula>25</formula>
    </cfRule>
    <cfRule type="cellIs" dxfId="8" priority="7" operator="between">
      <formula>10</formula>
      <formula>16</formula>
    </cfRule>
    <cfRule type="cellIs" dxfId="7" priority="8" operator="between">
      <formula>5</formula>
      <formula>9</formula>
    </cfRule>
    <cfRule type="cellIs" dxfId="6" priority="9" operator="between">
      <formula>3</formula>
      <formula>4</formula>
    </cfRule>
    <cfRule type="cellIs" dxfId="5" priority="10" operator="between">
      <formula>1</formula>
      <formula>2</formula>
    </cfRule>
  </conditionalFormatting>
  <conditionalFormatting sqref="Q16">
    <cfRule type="cellIs" dxfId="4" priority="1" operator="between">
      <formula>20</formula>
      <formula>25</formula>
    </cfRule>
    <cfRule type="cellIs" dxfId="3" priority="2" operator="between">
      <formula>10</formula>
      <formula>16</formula>
    </cfRule>
    <cfRule type="cellIs" dxfId="2" priority="3" operator="between">
      <formula>5</formula>
      <formula>9</formula>
    </cfRule>
    <cfRule type="cellIs" dxfId="1" priority="4" operator="between">
      <formula>3</formula>
      <formula>4</formula>
    </cfRule>
    <cfRule type="cellIs" dxfId="0" priority="5" operator="between">
      <formula>1</formula>
      <formula>2</formula>
    </cfRule>
  </conditionalFormatting>
  <dataValidations count="1">
    <dataValidation type="list" allowBlank="1" showInputMessage="1" showErrorMessage="1" sqref="L10:L16 G10:J16 O10:P16">
      <formula1>"1,2,3,4,5"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ตารางอธิบายผลกระทบจากเหตุการณ์ </vt:lpstr>
      <vt:lpstr>ตารางประเมินความเสี่ยง </vt:lpstr>
      <vt:lpstr>ตารางประเมินโอกาส</vt:lpstr>
      <vt:lpstr>BAACKM-FM-03-SWOT ความเสี่ยง</vt:lpstr>
      <vt:lpstr>BAACKM-FM-03-SWOT โอกาส</vt:lpstr>
      <vt:lpstr>BAACKM-FM-03 stakeholder</vt:lpstr>
      <vt:lpstr>แผนแม่บท</vt:lpstr>
      <vt:lpstr>แผนปฏิบัติการ</vt:lpstr>
      <vt:lpstr>'BAACKM-FM-03 stakeholder'!Print_Area</vt:lpstr>
      <vt:lpstr>'BAACKM-FM-03 stakeholder'!Print_Titles</vt:lpstr>
      <vt:lpstr>'BAACKM-FM-03-SWOT ความเสี่ยง'!Print_Titles</vt:lpstr>
      <vt:lpstr>'BAACKM-FM-03-SWOT โอกาส'!Print_Titles</vt:lpstr>
    </vt:vector>
  </TitlesOfParts>
  <Company>BAAC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BAAC</dc:creator>
  <cp:lastModifiedBy>BAAC</cp:lastModifiedBy>
  <cp:revision/>
  <dcterms:created xsi:type="dcterms:W3CDTF">2026-01-26T10:12:34Z</dcterms:created>
  <dcterms:modified xsi:type="dcterms:W3CDTF">2026-03-28T10:47:29Z</dcterms:modified>
</cp:coreProperties>
</file>